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Users\erobles\Desktop\MTC\2019\Boletines\02 2015 IIS\"/>
    </mc:Choice>
  </mc:AlternateContent>
  <xr:revisionPtr revIDLastSave="0" documentId="13_ncr:1_{09538DB0-DBFB-4D04-A150-1CB961E351A3}" xr6:coauthVersionLast="40" xr6:coauthVersionMax="40" xr10:uidLastSave="{00000000-0000-0000-0000-000000000000}"/>
  <bookViews>
    <workbookView xWindow="0" yWindow="0" windowWidth="20736" windowHeight="11760" xr2:uid="{00000000-000D-0000-FFFF-FFFF00000000}"/>
  </bookViews>
  <sheets>
    <sheet name="Índice" sheetId="54" r:id="rId1"/>
    <sheet name="Tabla y Gráfico N° 01" sheetId="59" r:id="rId2"/>
    <sheet name="Tabla y Gráfico N° 02" sheetId="60" r:id="rId3"/>
    <sheet name="Tabla y Gráfico N° 03" sheetId="4" r:id="rId4"/>
    <sheet name="Tabla y Gráfico N° 04" sheetId="5" r:id="rId5"/>
    <sheet name="Tabla y Gráfico N° 05" sheetId="6" r:id="rId6"/>
    <sheet name="Tabla y Gráfico N° 06" sheetId="61" r:id="rId7"/>
    <sheet name="Tabla y Gráfico N° 07" sheetId="10" r:id="rId8"/>
    <sheet name="Tabla y Gráfico N° 08" sheetId="13" r:id="rId9"/>
    <sheet name="Tabla y Gráfico N° 09" sheetId="14" r:id="rId10"/>
    <sheet name="Tabla y Gráfico N° 10" sheetId="15" r:id="rId11"/>
    <sheet name="Tabla y Gráfico N° 11" sheetId="16" r:id="rId12"/>
    <sheet name="Tabla y Gráfico N° 12" sheetId="62" r:id="rId13"/>
    <sheet name="Tabla y Gráfico N° 13" sheetId="19" r:id="rId14"/>
    <sheet name="Tabla y Gráfico N° 14" sheetId="68" r:id="rId15"/>
    <sheet name="Tabla y Gráfico N° 15" sheetId="63" r:id="rId16"/>
    <sheet name="Tabla y Gráfico N° 16" sheetId="31" r:id="rId17"/>
    <sheet name="Tabla y Gráfico N° 17" sheetId="69" r:id="rId18"/>
    <sheet name="Tabla y Gráfico N° 18 " sheetId="39" r:id="rId19"/>
    <sheet name="Tabla y Gráfico N° 19" sheetId="55" r:id="rId20"/>
    <sheet name="Tabla y Gráfico N° 20" sheetId="41" r:id="rId21"/>
    <sheet name="Tabla y Gráfico N° 21" sheetId="42" r:id="rId22"/>
    <sheet name="Tabla y Gráfico N° 22" sheetId="56" r:id="rId23"/>
    <sheet name="Tabla y Gráfico N° 23" sheetId="47" r:id="rId24"/>
    <sheet name="Tabla y Gráfico N° 24" sheetId="70" r:id="rId25"/>
    <sheet name="Tabla y Gráfico N° 25" sheetId="48" r:id="rId26"/>
    <sheet name="Tabla y Gráfico N° 26" sheetId="49" r:id="rId27"/>
    <sheet name="Tabla y Gráfico N° 27" sheetId="58" r:id="rId28"/>
    <sheet name="Glosario" sheetId="50" r:id="rId29"/>
    <sheet name="Anexo N° 01" sheetId="51" r:id="rId30"/>
    <sheet name="Anexo N° 02" sheetId="52" r:id="rId31"/>
    <sheet name="Anexo N° 03" sheetId="53" r:id="rId32"/>
  </sheets>
  <externalReferences>
    <externalReference r:id="rId33"/>
  </externalReferences>
  <definedNames>
    <definedName name="_xlnm._FilterDatabase" localSheetId="31" hidden="1">'Anexo N° 03'!$C$8:$J$41</definedName>
    <definedName name="_xlnm._FilterDatabase" localSheetId="1" hidden="1">'Tabla y Gráfico N° 01'!#REF!</definedName>
    <definedName name="_xlnm._FilterDatabase" localSheetId="2" hidden="1">'Tabla y Gráfico N° 02'!#REF!</definedName>
    <definedName name="_xlnm._FilterDatabase" localSheetId="3" hidden="1">'Tabla y Gráfico N° 03'!$C$10:$E$15</definedName>
    <definedName name="_xlnm._FilterDatabase" localSheetId="4" hidden="1">'Tabla y Gráfico N° 04'!$C$10:$E$15</definedName>
    <definedName name="_xlnm._FilterDatabase" localSheetId="6" hidden="1">'Tabla y Gráfico N° 06'!#REF!</definedName>
    <definedName name="_xlnm._FilterDatabase" localSheetId="7" hidden="1">'Tabla y Gráfico N° 07'!$C$10:$E$15</definedName>
    <definedName name="_xlnm._FilterDatabase" localSheetId="9" hidden="1">'Tabla y Gráfico N° 09'!$C$10:$E$35</definedName>
    <definedName name="_xlnm._FilterDatabase" localSheetId="10" hidden="1">'Tabla y Gráfico N° 10'!$C$10:$E$35</definedName>
    <definedName name="_xlnm._FilterDatabase" localSheetId="11" hidden="1">'Tabla y Gráfico N° 11'!$C$10:$E$35</definedName>
    <definedName name="_xlnm._FilterDatabase" localSheetId="12" hidden="1">'Tabla y Gráfico N° 12'!#REF!</definedName>
    <definedName name="_xlnm._FilterDatabase" localSheetId="13" hidden="1">'Tabla y Gráfico N° 13'!$C$10:$E$15</definedName>
    <definedName name="_xlnm._FilterDatabase" localSheetId="14" hidden="1">'Tabla y Gráfico N° 14'!$C$10:$E$16</definedName>
    <definedName name="_xlnm._FilterDatabase" localSheetId="15" hidden="1">'Tabla y Gráfico N° 15'!#REF!</definedName>
    <definedName name="_xlnm._FilterDatabase" localSheetId="16" hidden="1">'Tabla y Gráfico N° 16'!$C$10:$E$15</definedName>
    <definedName name="_xlnm._FilterDatabase" localSheetId="17" hidden="1">'Tabla y Gráfico N° 17'!$C$10:$E$16</definedName>
    <definedName name="_xlnm._FilterDatabase" localSheetId="18" hidden="1">'Tabla y Gráfico N° 18 '!$C$10:$E$10</definedName>
    <definedName name="_xlnm._FilterDatabase" localSheetId="19" hidden="1">'Tabla y Gráfico N° 19'!$C$10:$E$10</definedName>
    <definedName name="_xlnm._FilterDatabase" localSheetId="20" hidden="1">'Tabla y Gráfico N° 20'!$C$10:$E$35</definedName>
    <definedName name="_xlnm._FilterDatabase" localSheetId="21" hidden="1">'Tabla y Gráfico N° 21'!$C$10:$E$35</definedName>
    <definedName name="_xlnm._FilterDatabase" localSheetId="22" hidden="1">'Tabla y Gráfico N° 22'!$C$10:$E$16</definedName>
    <definedName name="_xlnm._FilterDatabase" localSheetId="23" hidden="1">'Tabla y Gráfico N° 23'!#REF!</definedName>
    <definedName name="_xlnm._FilterDatabase" localSheetId="25" hidden="1">'Tabla y Gráfico N° 25'!$C$10:$E$35</definedName>
    <definedName name="documento">[1]elaborado!$L$3:$L$4</definedName>
    <definedName name="estado">[1]elaborado!$J$3:$J$5</definedName>
    <definedName name="tipo">[1]elaborado!$K$3:$K$5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70" l="1"/>
  <c r="E14" i="70" s="1"/>
  <c r="E12" i="70" l="1"/>
  <c r="E13" i="70"/>
  <c r="E11" i="70"/>
  <c r="D17" i="69"/>
  <c r="D17" i="68"/>
  <c r="E17" i="69" l="1"/>
  <c r="E13" i="69"/>
  <c r="E12" i="69"/>
  <c r="E15" i="69"/>
  <c r="E11" i="69"/>
  <c r="E16" i="69"/>
  <c r="E14" i="69"/>
  <c r="E17" i="68"/>
  <c r="E11" i="68"/>
  <c r="E14" i="68"/>
  <c r="E16" i="68"/>
  <c r="E13" i="68"/>
  <c r="E15" i="68"/>
  <c r="E12" i="68"/>
  <c r="D11" i="63"/>
  <c r="D15" i="63" s="1"/>
  <c r="D11" i="62"/>
  <c r="D15" i="62" s="1"/>
  <c r="D11" i="61"/>
  <c r="D15" i="61" s="1"/>
  <c r="D11" i="60"/>
  <c r="D15" i="60" s="1"/>
  <c r="D11" i="59"/>
  <c r="D15" i="59" s="1"/>
  <c r="E15" i="63" l="1"/>
  <c r="E12" i="63"/>
  <c r="E14" i="63"/>
  <c r="E13" i="63"/>
  <c r="E11" i="63"/>
  <c r="E15" i="62"/>
  <c r="E12" i="62"/>
  <c r="E13" i="62"/>
  <c r="E14" i="62"/>
  <c r="E11" i="62"/>
  <c r="E15" i="61"/>
  <c r="E12" i="61"/>
  <c r="E13" i="61"/>
  <c r="E14" i="61"/>
  <c r="E11" i="61"/>
  <c r="E15" i="60"/>
  <c r="E12" i="60"/>
  <c r="E13" i="60"/>
  <c r="E14" i="60"/>
  <c r="E11" i="60"/>
  <c r="E14" i="59"/>
  <c r="E13" i="59"/>
  <c r="E15" i="59"/>
  <c r="E12" i="59"/>
  <c r="E11" i="59"/>
  <c r="D16" i="4" l="1"/>
  <c r="D16" i="58" l="1"/>
  <c r="E14" i="58" s="1"/>
  <c r="E11" i="58" l="1"/>
  <c r="E12" i="58"/>
  <c r="E15" i="58"/>
  <c r="E13" i="58"/>
  <c r="E16" i="58"/>
  <c r="AC10" i="51" l="1"/>
  <c r="AC11" i="51"/>
  <c r="AC12" i="51"/>
  <c r="AC13" i="51"/>
  <c r="AC14" i="51"/>
  <c r="AC15" i="51"/>
  <c r="AC16" i="51"/>
  <c r="AC17" i="51"/>
  <c r="AC18" i="51"/>
  <c r="AC19" i="51"/>
  <c r="AC20" i="51"/>
  <c r="AC21" i="51"/>
  <c r="AC22" i="51"/>
  <c r="AC23" i="51"/>
  <c r="AC24" i="51"/>
  <c r="AC25" i="51"/>
  <c r="AC26" i="51"/>
  <c r="AC27" i="51"/>
  <c r="AC28" i="51"/>
  <c r="AC29" i="51"/>
  <c r="AC30" i="51"/>
  <c r="AC31" i="51"/>
  <c r="AC32" i="51"/>
  <c r="AC33" i="51"/>
  <c r="AC34" i="51"/>
  <c r="AC35" i="51" l="1"/>
  <c r="D35" i="51"/>
  <c r="D17" i="56" l="1"/>
  <c r="E17" i="56" s="1"/>
  <c r="E14" i="56" l="1"/>
  <c r="E11" i="56"/>
  <c r="E15" i="56"/>
  <c r="E13" i="56"/>
  <c r="E16" i="56"/>
  <c r="E12" i="56"/>
  <c r="D14" i="39" l="1"/>
  <c r="D36" i="16" l="1"/>
  <c r="D36" i="14"/>
  <c r="D16" i="10" l="1"/>
  <c r="D14" i="55" l="1"/>
  <c r="E14" i="55" s="1"/>
  <c r="E11" i="55" l="1"/>
  <c r="E12" i="55"/>
  <c r="E13" i="55"/>
  <c r="E35" i="51" l="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Y35" i="51"/>
  <c r="Z35" i="51"/>
  <c r="AA35" i="51"/>
  <c r="AB35" i="51"/>
  <c r="AC11" i="52"/>
  <c r="AC12" i="52"/>
  <c r="AC13" i="52"/>
  <c r="AC14" i="52"/>
  <c r="AC15" i="52"/>
  <c r="AC16" i="52"/>
  <c r="AC17" i="52"/>
  <c r="AC18" i="52"/>
  <c r="AC19" i="52"/>
  <c r="AC20" i="52"/>
  <c r="AC21" i="52"/>
  <c r="AC22" i="52"/>
  <c r="AC23" i="52"/>
  <c r="AC24" i="52"/>
  <c r="AC25" i="52"/>
  <c r="AC26" i="52"/>
  <c r="AC27" i="52"/>
  <c r="AC28" i="52"/>
  <c r="AC29" i="52"/>
  <c r="AC30" i="52"/>
  <c r="AC31" i="52"/>
  <c r="AC32" i="52"/>
  <c r="AC33" i="52"/>
  <c r="AC34" i="52"/>
  <c r="AC10" i="52"/>
  <c r="E35" i="52"/>
  <c r="F35" i="52"/>
  <c r="G35" i="52"/>
  <c r="H35" i="52"/>
  <c r="I35" i="52"/>
  <c r="J35" i="52"/>
  <c r="K35" i="52"/>
  <c r="L35" i="52"/>
  <c r="M35" i="52"/>
  <c r="N35" i="52"/>
  <c r="O35" i="52"/>
  <c r="P35" i="52"/>
  <c r="Q35" i="52"/>
  <c r="R35" i="52"/>
  <c r="S35" i="52"/>
  <c r="T35" i="52"/>
  <c r="U35" i="52"/>
  <c r="V35" i="52"/>
  <c r="W35" i="52"/>
  <c r="X35" i="52"/>
  <c r="Y35" i="52"/>
  <c r="Z35" i="52"/>
  <c r="AA35" i="52"/>
  <c r="AB35" i="52"/>
  <c r="D35" i="52"/>
  <c r="AC35" i="52" l="1"/>
  <c r="D16" i="49" l="1"/>
  <c r="E12" i="49" s="1"/>
  <c r="D36" i="48"/>
  <c r="E35" i="48" s="1"/>
  <c r="E11" i="49" l="1"/>
  <c r="E16" i="49"/>
  <c r="E15" i="49"/>
  <c r="E14" i="49"/>
  <c r="E13" i="49"/>
  <c r="E31" i="48"/>
  <c r="E15" i="48"/>
  <c r="E12" i="48"/>
  <c r="E26" i="48"/>
  <c r="E11" i="48"/>
  <c r="E36" i="48"/>
  <c r="E27" i="48"/>
  <c r="E22" i="48"/>
  <c r="E19" i="48"/>
  <c r="E13" i="48"/>
  <c r="E20" i="48"/>
  <c r="E33" i="48"/>
  <c r="E34" i="48"/>
  <c r="E21" i="48"/>
  <c r="E32" i="48"/>
  <c r="E24" i="48"/>
  <c r="E23" i="48"/>
  <c r="E25" i="48"/>
  <c r="E30" i="48"/>
  <c r="E29" i="48"/>
  <c r="E16" i="48"/>
  <c r="E14" i="48"/>
  <c r="E28" i="48"/>
  <c r="E18" i="48"/>
  <c r="E17" i="48"/>
  <c r="D11" i="47" l="1"/>
  <c r="D15" i="47" s="1"/>
  <c r="D36" i="42"/>
  <c r="E26" i="42" s="1"/>
  <c r="D36" i="41"/>
  <c r="E36" i="41" s="1"/>
  <c r="E12" i="39"/>
  <c r="E25" i="42" l="1"/>
  <c r="E14" i="42"/>
  <c r="E31" i="42"/>
  <c r="E36" i="42"/>
  <c r="E24" i="42"/>
  <c r="E22" i="42"/>
  <c r="E29" i="42"/>
  <c r="E15" i="42"/>
  <c r="E16" i="42"/>
  <c r="E19" i="42"/>
  <c r="E11" i="42"/>
  <c r="E17" i="42"/>
  <c r="E20" i="42"/>
  <c r="E18" i="42"/>
  <c r="E27" i="42"/>
  <c r="E28" i="42"/>
  <c r="E32" i="42"/>
  <c r="E21" i="42"/>
  <c r="E35" i="42"/>
  <c r="E34" i="42"/>
  <c r="E13" i="42"/>
  <c r="E33" i="42"/>
  <c r="E23" i="42"/>
  <c r="E12" i="42"/>
  <c r="E30" i="42"/>
  <c r="E32" i="41"/>
  <c r="E15" i="41"/>
  <c r="E11" i="41"/>
  <c r="E34" i="41"/>
  <c r="E27" i="41"/>
  <c r="E21" i="41"/>
  <c r="E13" i="41"/>
  <c r="E29" i="41"/>
  <c r="E14" i="41"/>
  <c r="E33" i="41"/>
  <c r="E23" i="41"/>
  <c r="E19" i="41"/>
  <c r="E12" i="41"/>
  <c r="E18" i="41"/>
  <c r="E17" i="41"/>
  <c r="E16" i="41"/>
  <c r="E24" i="41"/>
  <c r="E30" i="41"/>
  <c r="E20" i="41"/>
  <c r="E26" i="41"/>
  <c r="E28" i="41"/>
  <c r="E25" i="41"/>
  <c r="E35" i="41"/>
  <c r="E22" i="41"/>
  <c r="E31" i="41"/>
  <c r="E13" i="39"/>
  <c r="E11" i="39"/>
  <c r="E14" i="39"/>
  <c r="E13" i="47" l="1"/>
  <c r="E14" i="47"/>
  <c r="E15" i="47"/>
  <c r="E12" i="47"/>
  <c r="E11" i="47"/>
  <c r="D16" i="31"/>
  <c r="D16" i="19"/>
  <c r="E16" i="19" l="1"/>
  <c r="E16" i="31"/>
  <c r="E15" i="31"/>
  <c r="E13" i="31"/>
  <c r="E11" i="31"/>
  <c r="E12" i="31"/>
  <c r="E14" i="31"/>
  <c r="E12" i="19"/>
  <c r="E13" i="19"/>
  <c r="E15" i="19"/>
  <c r="E11" i="19"/>
  <c r="E14" i="19"/>
  <c r="D36" i="15" l="1"/>
  <c r="D14" i="13"/>
  <c r="E11" i="13" s="1"/>
  <c r="E13" i="13" l="1"/>
  <c r="E14" i="13"/>
  <c r="E12" i="13"/>
  <c r="E36" i="15"/>
  <c r="E33" i="16"/>
  <c r="E23" i="14"/>
  <c r="E21" i="14"/>
  <c r="E34" i="14"/>
  <c r="E16" i="14"/>
  <c r="E14" i="14"/>
  <c r="E18" i="14"/>
  <c r="E11" i="14"/>
  <c r="E33" i="14"/>
  <c r="E28" i="14"/>
  <c r="E19" i="14"/>
  <c r="E22" i="14"/>
  <c r="E13" i="14"/>
  <c r="E36" i="14"/>
  <c r="E15" i="14"/>
  <c r="E25" i="14"/>
  <c r="E12" i="14"/>
  <c r="E17" i="14"/>
  <c r="E27" i="14"/>
  <c r="E32" i="14"/>
  <c r="E30" i="14"/>
  <c r="E29" i="14"/>
  <c r="E26" i="14"/>
  <c r="E20" i="14"/>
  <c r="E35" i="14"/>
  <c r="E31" i="14"/>
  <c r="E24" i="14"/>
  <c r="E11" i="16"/>
  <c r="E21" i="16"/>
  <c r="E30" i="16"/>
  <c r="E36" i="16"/>
  <c r="E15" i="16"/>
  <c r="E12" i="16"/>
  <c r="E22" i="16"/>
  <c r="E14" i="16"/>
  <c r="E18" i="16"/>
  <c r="E34" i="16"/>
  <c r="E16" i="16"/>
  <c r="E29" i="16"/>
  <c r="E26" i="16"/>
  <c r="E20" i="16"/>
  <c r="E24" i="16"/>
  <c r="E31" i="16"/>
  <c r="E28" i="16"/>
  <c r="E13" i="16"/>
  <c r="E27" i="16"/>
  <c r="E23" i="16"/>
  <c r="E35" i="16"/>
  <c r="E25" i="16"/>
  <c r="E17" i="16"/>
  <c r="E19" i="16"/>
  <c r="E32" i="16"/>
  <c r="E18" i="15"/>
  <c r="E12" i="15"/>
  <c r="E20" i="15"/>
  <c r="E13" i="15"/>
  <c r="E22" i="15"/>
  <c r="E29" i="15"/>
  <c r="E21" i="15"/>
  <c r="E35" i="15"/>
  <c r="E34" i="15"/>
  <c r="E14" i="15"/>
  <c r="E26" i="15"/>
  <c r="E33" i="15"/>
  <c r="E23" i="15"/>
  <c r="E30" i="15"/>
  <c r="E15" i="15"/>
  <c r="E24" i="15"/>
  <c r="E25" i="15"/>
  <c r="E31" i="15"/>
  <c r="E11" i="15"/>
  <c r="E17" i="15"/>
  <c r="E28" i="15"/>
  <c r="E27" i="15"/>
  <c r="E16" i="15"/>
  <c r="E19" i="15"/>
  <c r="E32" i="15"/>
  <c r="E16" i="10" l="1"/>
  <c r="D13" i="6"/>
  <c r="E12" i="6" s="1"/>
  <c r="D16" i="5"/>
  <c r="E12" i="4" l="1"/>
  <c r="E11" i="6"/>
  <c r="E13" i="6"/>
  <c r="E13" i="5"/>
  <c r="E14" i="5"/>
  <c r="E16" i="5"/>
  <c r="E15" i="5"/>
  <c r="E12" i="5"/>
  <c r="E11" i="5"/>
  <c r="E11" i="10"/>
  <c r="E12" i="10"/>
  <c r="E14" i="10"/>
  <c r="E13" i="10"/>
  <c r="E15" i="10"/>
  <c r="E11" i="4"/>
  <c r="E16" i="4"/>
  <c r="E15" i="4"/>
  <c r="E13" i="4"/>
  <c r="E14" i="4"/>
</calcChain>
</file>

<file path=xl/sharedStrings.xml><?xml version="1.0" encoding="utf-8"?>
<sst xmlns="http://schemas.openxmlformats.org/spreadsheetml/2006/main" count="919" uniqueCount="308">
  <si>
    <t>Tipo de envío</t>
  </si>
  <si>
    <t>N° de envíos</t>
  </si>
  <si>
    <t>% del total</t>
  </si>
  <si>
    <t>Envíos de correspondencia</t>
  </si>
  <si>
    <t>Encomienda postal</t>
  </si>
  <si>
    <t>Total</t>
  </si>
  <si>
    <t>Nota:</t>
  </si>
  <si>
    <t>Elaboración: DGRAIC-MTC</t>
  </si>
  <si>
    <t>Volver al índice</t>
  </si>
  <si>
    <t>Tipo de tratamiento</t>
  </si>
  <si>
    <t>Mensajeria</t>
  </si>
  <si>
    <t>Ordinario común</t>
  </si>
  <si>
    <t>Expreso común</t>
  </si>
  <si>
    <t>Ordinario certificado</t>
  </si>
  <si>
    <t>Entrega rápida</t>
  </si>
  <si>
    <t>Monto en S/</t>
  </si>
  <si>
    <t>Los montos de ingresos no incluyen I.G.V.</t>
  </si>
  <si>
    <t>Mercado de origen</t>
  </si>
  <si>
    <t>Interno</t>
  </si>
  <si>
    <t>Internacional</t>
  </si>
  <si>
    <t xml:space="preserve"> </t>
  </si>
  <si>
    <t>Ámbito de envío</t>
  </si>
  <si>
    <t>Local y Regional</t>
  </si>
  <si>
    <t>Nacional</t>
  </si>
  <si>
    <t>Internacional de salida</t>
  </si>
  <si>
    <t>Región</t>
  </si>
  <si>
    <t>Lima Metropolitana</t>
  </si>
  <si>
    <t>La Libertad</t>
  </si>
  <si>
    <t>Lambayeque</t>
  </si>
  <si>
    <t>Piura</t>
  </si>
  <si>
    <t>Arequipa</t>
  </si>
  <si>
    <t>Lima Provincias</t>
  </si>
  <si>
    <t>San Martín</t>
  </si>
  <si>
    <t>Ica</t>
  </si>
  <si>
    <t>Áncash</t>
  </si>
  <si>
    <t>Huánuco</t>
  </si>
  <si>
    <t>Puno</t>
  </si>
  <si>
    <t>Junín</t>
  </si>
  <si>
    <t>Tacna</t>
  </si>
  <si>
    <t>Cajamarca</t>
  </si>
  <si>
    <t>Tumbes</t>
  </si>
  <si>
    <t>Amazonas</t>
  </si>
  <si>
    <t>Ucayali</t>
  </si>
  <si>
    <t>Loreto</t>
  </si>
  <si>
    <t>Cusco</t>
  </si>
  <si>
    <t>Huancavelica</t>
  </si>
  <si>
    <t>Ayacucho</t>
  </si>
  <si>
    <t>Madre de Dios</t>
  </si>
  <si>
    <t>Moquegua</t>
  </si>
  <si>
    <t>Pasco</t>
  </si>
  <si>
    <t>Apurímac</t>
  </si>
  <si>
    <t>Callao está incluido dentro de Lima Metropolitana</t>
  </si>
  <si>
    <t>Estados Unidos</t>
  </si>
  <si>
    <t>Europa</t>
  </si>
  <si>
    <t>Resto de América</t>
  </si>
  <si>
    <t>Oceanía</t>
  </si>
  <si>
    <t>África</t>
  </si>
  <si>
    <t>N° de giros</t>
  </si>
  <si>
    <t>Giro nacional</t>
  </si>
  <si>
    <t>Giro internacional de salida</t>
  </si>
  <si>
    <t>Giro internacional de entrada</t>
  </si>
  <si>
    <t>Tipos</t>
  </si>
  <si>
    <t>N° de puntos</t>
  </si>
  <si>
    <t>Abiertos al público</t>
  </si>
  <si>
    <t>Propios</t>
  </si>
  <si>
    <t>A cargo de terceros</t>
  </si>
  <si>
    <t>No abiertos al público</t>
  </si>
  <si>
    <t>Ámbito de concesión</t>
  </si>
  <si>
    <t>Regional</t>
  </si>
  <si>
    <t>Local (Lima y Callao)</t>
  </si>
  <si>
    <t>Local (Provincia)</t>
  </si>
  <si>
    <t>Fuente: DGCC-MTC</t>
  </si>
  <si>
    <t>Glosario</t>
  </si>
  <si>
    <r>
      <t xml:space="preserve">Fuente de las definiciones: Las siguientes definiciones fueron tomadas del </t>
    </r>
    <r>
      <rPr>
        <b/>
        <sz val="11"/>
        <color theme="1"/>
        <rFont val="Century Gothic"/>
        <family val="2"/>
      </rPr>
      <t>Decreto Supremo N° 032-1993-TCC, "</t>
    </r>
    <r>
      <rPr>
        <b/>
        <i/>
        <sz val="11"/>
        <color theme="1"/>
        <rFont val="Century Gothic"/>
        <family val="2"/>
      </rPr>
      <t>Reglamento de Servicios y Concesiones Postales"</t>
    </r>
    <r>
      <rPr>
        <i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y de la</t>
    </r>
    <r>
      <rPr>
        <i/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Resolución Ministerial N° 440-2008 MTC/03.</t>
    </r>
  </si>
  <si>
    <r>
      <rPr>
        <b/>
        <sz val="9"/>
        <color theme="1"/>
        <rFont val="Century Gothic"/>
        <family val="2"/>
      </rPr>
      <t>1. Envío postal</t>
    </r>
    <r>
      <rPr>
        <sz val="9"/>
        <color theme="1"/>
        <rFont val="Century Gothic"/>
        <family val="2"/>
      </rPr>
      <t>: Envío con destinatario definido, acondicionado en la forma definitiva en la que será transportado por el Concesionario del servicio postal, conforme a las especificaciones físicas y técnicas que permitan su tratamiento en la red postal; tales como cartas, tarjetas postales, impresos, cecogramas, pequeños paquetes, encomiendas postales, y otros calificados como tales por las normas pertinentes, cuyo peso unitario no será superior a los cincuenta (50) kilogramos.</t>
    </r>
  </si>
  <si>
    <r>
      <rPr>
        <b/>
        <sz val="9"/>
        <color theme="1"/>
        <rFont val="Century Gothic"/>
        <family val="2"/>
      </rPr>
      <t>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Tráfico postal</t>
    </r>
    <r>
      <rPr>
        <sz val="9"/>
        <color theme="1"/>
        <rFont val="Century Gothic"/>
        <family val="2"/>
      </rPr>
      <t>: es el número de envíos postales.</t>
    </r>
  </si>
  <si>
    <r>
      <rPr>
        <b/>
        <sz val="9"/>
        <color theme="1"/>
        <rFont val="Century Gothic"/>
        <family val="2"/>
      </rPr>
      <t>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Ingreso postal:</t>
    </r>
    <r>
      <rPr>
        <sz val="9"/>
        <color theme="1"/>
        <rFont val="Century Gothic"/>
        <family val="2"/>
      </rPr>
      <t xml:space="preserve"> cantidad de dinero que los concesionarios perciben por prestar servicios postales.</t>
    </r>
  </si>
  <si>
    <r>
      <rPr>
        <b/>
        <sz val="9"/>
        <color theme="1"/>
        <rFont val="Century Gothic"/>
        <family val="2"/>
      </rPr>
      <t>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</t>
    </r>
    <r>
      <rPr>
        <sz val="9"/>
        <color theme="1"/>
        <rFont val="Century Gothic"/>
        <family val="2"/>
      </rPr>
      <t>: es el establecimiento donde el concesionario presta el servicio postal o realiza como mínimo, una fase del servicio, dentro del ámbito autorizado. Asimismo, se considera como punto de atención a la persona natural que realice actividades de mensajero rural.</t>
    </r>
  </si>
  <si>
    <r>
      <rPr>
        <b/>
        <sz val="9"/>
        <color theme="1"/>
        <rFont val="Century Gothic"/>
        <family val="2"/>
      </rPr>
      <t>5. Concesionario postal</t>
    </r>
    <r>
      <rPr>
        <sz val="9"/>
        <color theme="1"/>
        <rFont val="Century Gothic"/>
        <family val="2"/>
      </rPr>
      <t>: Es la persona natural o jurídica, nacional o extranjera, facultada a prestar el servicio postal.</t>
    </r>
  </si>
  <si>
    <t>6. Tipos de envío:</t>
  </si>
  <si>
    <r>
      <rPr>
        <b/>
        <sz val="9"/>
        <color theme="1"/>
        <rFont val="Century Gothic"/>
        <family val="2"/>
      </rPr>
      <t>6.1.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Envíos de correspondencia</t>
    </r>
    <r>
      <rPr>
        <sz val="9"/>
        <color theme="1"/>
        <rFont val="Century Gothic"/>
        <family val="2"/>
      </rPr>
      <t>: Envío postal que contiene una comunicación escrita sobre un soporte físico de cualquier naturaleza, que se transportará y entregará en la dirección indicada por el remitente sobre el propio envío o sobre su envoltorio; tales como las cartas, tarjetas postales, cecogramas y pequeños paquetes.</t>
    </r>
  </si>
  <si>
    <r>
      <rPr>
        <b/>
        <sz val="9"/>
        <color theme="1"/>
        <rFont val="Century Gothic"/>
        <family val="2"/>
      </rPr>
      <t>6.1.1.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Carta</t>
    </r>
    <r>
      <rPr>
        <sz val="9"/>
        <color theme="1"/>
        <rFont val="Century Gothic"/>
        <family val="2"/>
      </rPr>
      <t>: Envío postal cuyo contenido no se indique ni se pueda conocer, y todo escrito o impreso que aunque circule al descubierto, tenga el carácter de personal y actual; siendo por lo tanto su contenido secreto e inviolable.</t>
    </r>
  </si>
  <si>
    <r>
      <rPr>
        <b/>
        <sz val="9"/>
        <color theme="1"/>
        <rFont val="Century Gothic"/>
        <family val="2"/>
      </rPr>
      <t>6.1.2.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Tarjeta postal</t>
    </r>
    <r>
      <rPr>
        <sz val="9"/>
        <color theme="1"/>
        <rFont val="Century Gothic"/>
        <family val="2"/>
      </rPr>
      <t>: Pieza rectangular de cartulina consistente o material similar, llevan o no el título de tarjeta postal que, circulen al descubierto y cuyo texto tenga carácter actual y personal.</t>
    </r>
  </si>
  <si>
    <r>
      <rPr>
        <b/>
        <sz val="9"/>
        <color theme="1"/>
        <rFont val="Century Gothic"/>
        <family val="2"/>
      </rPr>
      <t>6.1.3. Impresos</t>
    </r>
    <r>
      <rPr>
        <sz val="9"/>
        <color theme="1"/>
        <rFont val="Century Gothic"/>
        <family val="2"/>
      </rPr>
      <t>: Envío postal consistente en reproducciones obtenidas sobre papel, cartón u otros materiales de uso corriente, por medio de un procedimiento mecánico o litográfico de impresión, que implique el uso de un molde o un negativo; no tiene carácter de comunicación personal, y su peso individual no puede exceder los 5 kilogramos.</t>
    </r>
  </si>
  <si>
    <r>
      <rPr>
        <b/>
        <sz val="9"/>
        <color theme="1"/>
        <rFont val="Century Gothic"/>
        <family val="2"/>
      </rPr>
      <t>6.1.4.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Cecograma</t>
    </r>
    <r>
      <rPr>
        <sz val="9"/>
        <color theme="1"/>
        <rFont val="Century Gothic"/>
        <family val="2"/>
      </rPr>
      <t>: Envío postal que contiene impresiones en relieve (caracteres Braile), grabaciones o registros ya sean sonoros o numéricos, o papel especial destinado únicamente para el uso de invidentes y ambliopes; con un peso individual de hasta 7 kilogramos.</t>
    </r>
  </si>
  <si>
    <r>
      <rPr>
        <b/>
        <sz val="9"/>
        <color theme="1"/>
        <rFont val="Century Gothic"/>
        <family val="2"/>
      </rPr>
      <t>6.1.5.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Pequeños paquetes</t>
    </r>
    <r>
      <rPr>
        <sz val="9"/>
        <color theme="1"/>
        <rFont val="Century Gothic"/>
        <family val="2"/>
      </rPr>
      <t>: Envío postal que contiene cualquier objeto, producto o materia, tengan o no carácter comercial, cuyo peso no debe exceder de dos (2) kilogramos.</t>
    </r>
  </si>
  <si>
    <r>
      <rPr>
        <b/>
        <sz val="9"/>
        <color theme="1"/>
        <rFont val="Century Gothic"/>
        <family val="2"/>
      </rPr>
      <t>6.2.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Encomienda postal</t>
    </r>
    <r>
      <rPr>
        <sz val="9"/>
        <color theme="1"/>
        <rFont val="Century Gothic"/>
        <family val="2"/>
      </rPr>
      <t xml:space="preserve">: Envío postal que contiene cualquier objeto, producto o materia, con o sin valor comercial, cuyo peso unitario será mayor a dos (2) kilogramos y no excederá de cincuenta (50) kilogramos. </t>
    </r>
  </si>
  <si>
    <r>
      <rPr>
        <b/>
        <sz val="9"/>
        <color theme="1"/>
        <rFont val="Century Gothic"/>
        <family val="2"/>
      </rPr>
      <t>6.3.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Remesa postal</t>
    </r>
    <r>
      <rPr>
        <sz val="9"/>
        <color theme="1"/>
        <rFont val="Century Gothic"/>
        <family val="2"/>
      </rPr>
      <t>: Servicio postal consistente en el pago de dinero a personas físicas o jurídicas por cuenta y encargo de otras (orden de pago), a través de la red postal, de cuya entrega, se hace responsable el Concesionario Postal.</t>
    </r>
  </si>
  <si>
    <t>7. Tipos de tratamiento:</t>
  </si>
  <si>
    <r>
      <rPr>
        <b/>
        <sz val="9"/>
        <color theme="1"/>
        <rFont val="Century Gothic"/>
        <family val="2"/>
      </rPr>
      <t>7.1.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común</t>
    </r>
    <r>
      <rPr>
        <sz val="9"/>
        <color theme="1"/>
        <rFont val="Century Gothic"/>
        <family val="2"/>
      </rPr>
      <t>: Servicio postal en el que el envío no es sometido a ninguna formalidad especial en su tratamiento, o no se solicitó ningún procesamiento especial, sin prueba de recepción y entrega.</t>
    </r>
  </si>
  <si>
    <r>
      <rPr>
        <b/>
        <sz val="9"/>
        <color theme="1"/>
        <rFont val="Century Gothic"/>
        <family val="2"/>
      </rPr>
      <t>7.2.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certificado</t>
    </r>
    <r>
      <rPr>
        <sz val="9"/>
        <color theme="1"/>
        <rFont val="Century Gothic"/>
        <family val="2"/>
      </rPr>
      <t>: Servicio postal para el cual el expedidor solicita una prueba del depósito del envío y/o de su entrega al destinatario,  y que podría dar lugar a indemnización en caso de pérdida, expoliación o avería.</t>
    </r>
  </si>
  <si>
    <r>
      <rPr>
        <b/>
        <sz val="9"/>
        <color theme="1"/>
        <rFont val="Century Gothic"/>
        <family val="2"/>
      </rPr>
      <t>7.3.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de mensajería:</t>
    </r>
    <r>
      <rPr>
        <sz val="9"/>
        <color theme="1"/>
        <rFont val="Century Gothic"/>
        <family val="2"/>
      </rPr>
      <t xml:space="preserve"> Servicio postal con plazos de entrega determinados y eventualmente con prueba de entrega al destinatario, incluye la distribución de envíos postales puerta a puerta.</t>
    </r>
  </si>
  <si>
    <r>
      <rPr>
        <b/>
        <sz val="9"/>
        <color theme="1"/>
        <rFont val="Century Gothic"/>
        <family val="2"/>
      </rPr>
      <t>7.4. Servicio entrega rápida</t>
    </r>
    <r>
      <rPr>
        <sz val="9"/>
        <color theme="1"/>
        <rFont val="Century Gothic"/>
        <family val="2"/>
      </rPr>
      <t>: Servicio que consiste en la expedita recolección, transporte y entrega de envíos postales, cuya circulación no esté prohibida, con prestaciones de valor agregado, tales como, la máxima garantía de seguridad y rapidez, localización y control durante todo el suministro del servicio. Comprende la recepción en origen, tratamiento, consolidación, traslado al terminal del transportista, recepción en destino, des consolidación, almacenamiento y entrega de los envíos postales al destinatario. El operador se encuentra registrado como Empresa de Servicios Expresos o Entrega Rápida. (Decreto Supremo N° 011-2010-MTC).</t>
    </r>
  </si>
  <si>
    <r>
      <rPr>
        <b/>
        <sz val="9"/>
        <color theme="1"/>
        <rFont val="Century Gothic"/>
        <family val="2"/>
      </rPr>
      <t>7.5.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expreso común</t>
    </r>
    <r>
      <rPr>
        <sz val="9"/>
        <color theme="1"/>
        <rFont val="Century Gothic"/>
        <family val="2"/>
      </rPr>
      <t xml:space="preserve">: Servicio que consiste en la recolección, transporte y entrega de envíos postales, cuya circulación no esté prohibida, con prestaciones de valor agregado, tales como, la máxima garantía de seguridad y rapidez, localización y control durante todo el suministro del servicio. El operador no se encuentra registrado como Empresa de Servicios Expresos o Entrega Rápida. (Decreto Supremo N° 011-2010-MTC); o el servicio no se ajusta los términos de calidad establecidos en el referido Decreto Supremo.
</t>
    </r>
  </si>
  <si>
    <t>8. Tipos de puntos de atención:</t>
  </si>
  <si>
    <r>
      <rPr>
        <b/>
        <sz val="9"/>
        <color theme="1"/>
        <rFont val="Century Gothic"/>
        <family val="2"/>
      </rPr>
      <t>8.1.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abiertos al público</t>
    </r>
    <r>
      <rPr>
        <sz val="9"/>
        <color theme="1"/>
        <rFont val="Century Gothic"/>
        <family val="2"/>
      </rPr>
      <t>: Se considera como tal, al establecimiento, y en su caso al cartero o mensajero rural, al cual el usuario puede dirigirse para solicitar la contratación de su servicio postal.</t>
    </r>
  </si>
  <si>
    <r>
      <rPr>
        <b/>
        <sz val="9"/>
        <color theme="1"/>
        <rFont val="Century Gothic"/>
        <family val="2"/>
      </rPr>
      <t>8.1.1.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propios – Sucursales</t>
    </r>
    <r>
      <rPr>
        <sz val="9"/>
        <color theme="1"/>
        <rFont val="Century Gothic"/>
        <family val="2"/>
      </rPr>
      <t>: Son aquellos operadores por el propio concesionario.</t>
    </r>
  </si>
  <si>
    <r>
      <rPr>
        <b/>
        <sz val="9"/>
        <color theme="1"/>
        <rFont val="Century Gothic"/>
        <family val="2"/>
      </rPr>
      <t>8.1.2. Puntos de atención a cargo de terceros – Representaciones</t>
    </r>
    <r>
      <rPr>
        <sz val="9"/>
        <color theme="1"/>
        <rFont val="Century Gothic"/>
        <family val="2"/>
      </rPr>
      <t>: Son aquellos puntos de atención que se encuentran operados por terceros distintos al concesionario, que en su nombre realizan la actividad postal.</t>
    </r>
  </si>
  <si>
    <r>
      <rPr>
        <b/>
        <sz val="9"/>
        <color theme="1"/>
        <rFont val="Century Gothic"/>
        <family val="2"/>
      </rPr>
      <t>8.2. Puntos de atención no abiertos al público</t>
    </r>
    <r>
      <rPr>
        <sz val="9"/>
        <color theme="1"/>
        <rFont val="Century Gothic"/>
        <family val="2"/>
      </rPr>
      <t>: Son aquellos puntos de atención, en los que el concesionario realiza operaciones postales comprendidas entre las fases de admisión y entrega de los envios postales, que no requieren contacto con los usuarios.</t>
    </r>
  </si>
  <si>
    <t>Destino</t>
  </si>
  <si>
    <t>Origen</t>
  </si>
  <si>
    <t>(*) Incluye Callao</t>
  </si>
  <si>
    <t>1/ Local: envíos que tienen origen y destino en una misma provincia, salvo el caso de Lima y Callao que constituyen una sola unidad postal.</t>
  </si>
  <si>
    <t>2/ Regional: envíos que tienen origen y destino en dos provincias diferentes de una misma región.</t>
  </si>
  <si>
    <t>3/ Nacional: envíos que tienen origen y destino en dos regiones diferentes.</t>
  </si>
  <si>
    <t>N°</t>
  </si>
  <si>
    <t>Razón Social</t>
  </si>
  <si>
    <t>N° de RUC</t>
  </si>
  <si>
    <t>Ámbito de Concesión</t>
  </si>
  <si>
    <t>Dirección Legal</t>
  </si>
  <si>
    <t>Lista de Tablas</t>
  </si>
  <si>
    <t>Lista de Gráficos</t>
  </si>
  <si>
    <t>Definiciones</t>
  </si>
  <si>
    <t>Anexos</t>
  </si>
  <si>
    <t>N° de empresas</t>
  </si>
  <si>
    <t>Nota</t>
  </si>
  <si>
    <t xml:space="preserve">El Ministerio de Transportes y Comunicaciones aclaran que la información contenida en el boletín semestral del sector postal es compilada a través de la información remitida por los concesionarios postales y se suministra para propósitos informativos. En ese sentido, nuestro Ministerio aclara que las cifras presentadas en el boletín semestral del sector postal pueden ser actualizadas posteriormente. </t>
  </si>
  <si>
    <t>AQP EXPRESS CARGO S.A.C.</t>
  </si>
  <si>
    <t>ARGENPER S.A.</t>
  </si>
  <si>
    <t>CHASQUI DISTRIBUCIONES S.A.C.</t>
  </si>
  <si>
    <t>COBRA PERÚ S.A.</t>
  </si>
  <si>
    <t>CONEXION CARGO S.A.C.</t>
  </si>
  <si>
    <t>ENLACE CORREOS S.A.</t>
  </si>
  <si>
    <t>EZENTIS PERÚ S.A.C.</t>
  </si>
  <si>
    <t>OLVA COURIER S.A.C.</t>
  </si>
  <si>
    <t>TRANSPORTES EL PINO S.A.C.</t>
  </si>
  <si>
    <t>Pequeño paquete</t>
  </si>
  <si>
    <t>Documentos</t>
  </si>
  <si>
    <t>Documentos: Incluye cartas, tarjetas postales, impresos y cecogramas.</t>
  </si>
  <si>
    <t>Local Lima-Callao</t>
  </si>
  <si>
    <t>TRANSPORTES CRUZ DEL SUR S.A.C.</t>
  </si>
  <si>
    <t>Calle Aeronaves Nº 220 Urb. Fundo Boca Negra - Callao - Callao</t>
  </si>
  <si>
    <t>AREQUIPA EXPRESO MARVISUR E.I.R.L.</t>
  </si>
  <si>
    <t>Calle Garci Carbajal N° 511, Urb. IV Centenario - Arequipa - Arequipa</t>
  </si>
  <si>
    <t>Jr. Cuzco Nº 121 - 2do Piso - Lima - Lima</t>
  </si>
  <si>
    <t>Av. Marquez de La Bula N° 505 - Huertos de Villa - Chorrillos - Lima</t>
  </si>
  <si>
    <t>Calle Amador Merino Reyna N° 267 - 902 - San Isidro - Lima</t>
  </si>
  <si>
    <t>COMPAÑIA AMERICANA DE MULTISERVICIOS DEL PERU S.A.</t>
  </si>
  <si>
    <t>Av. Maquinarias Nº 2977 - Lima - Lima</t>
  </si>
  <si>
    <t>COMPAÑÍA PANAMEÑA DE AVIACION S.A.</t>
  </si>
  <si>
    <t>Calle Los Halcones N° 105 - San Isidro - Lima</t>
  </si>
  <si>
    <t>Av. Larco Nº 1008 - Urb. San Andres - Trujillo - La Libertad</t>
  </si>
  <si>
    <t>CONHYDRA S.A. E.S.P. SUCURSAL DEL PERU</t>
  </si>
  <si>
    <t>Calle Sanzio N° 347, Urb. La Calera de La Merced - Surquillo - Lima</t>
  </si>
  <si>
    <t>CONSORCIO NEX PERU S.A.C.</t>
  </si>
  <si>
    <t>Prolong. Huánuco Nº 2544 - La Victoria - Lima</t>
  </si>
  <si>
    <t>CORREO PRIVADO S.A.C. (TNT)</t>
  </si>
  <si>
    <t>Av. Javier Prado Este Nº 1501 - La Victoria - Lima</t>
  </si>
  <si>
    <t>D.H.L. EXPRESS PERU S.A.C.</t>
  </si>
  <si>
    <t>Calle 1 Mza. A Lote 6 Urb. Fundo Bocanegra - Callao - Callao</t>
  </si>
  <si>
    <t>Av. México Nº 333 - La Victoria - Lima</t>
  </si>
  <si>
    <t>EMPRESA DE TRANSPORTES TURISMO CHOCANO S.A.C.</t>
  </si>
  <si>
    <t>Av. 28 de Julio Nº 1520 - La Victoria - Lima</t>
  </si>
  <si>
    <t>Calle Aurelio Souza N° 123 - Barranco - Lima</t>
  </si>
  <si>
    <t xml:space="preserve">EPPO S.A. </t>
  </si>
  <si>
    <t>Av. Grau Nº 1581 - Piura - Piura</t>
  </si>
  <si>
    <t>Av. Argentina Nº 3090 - Callao - Callao</t>
  </si>
  <si>
    <t>LAN PERU S.A.</t>
  </si>
  <si>
    <t>MACRO POST S.A.C.</t>
  </si>
  <si>
    <t>Av. Arenales Nº 1093 - Santa Beatriz - Lima - Lima</t>
  </si>
  <si>
    <t>Av. Argentina Nº 4458, Urb. Tarapacá - Callao - Callao</t>
  </si>
  <si>
    <t>Calle Los Cedros N° 143 Fundo Bocanegra - Callao - Callao</t>
  </si>
  <si>
    <t>SCHARFF LOGISTICA INTEGRADA S.A.</t>
  </si>
  <si>
    <t>SERVICIO PUNTUAL DE MENSAJERIA S.A.C.</t>
  </si>
  <si>
    <t>Av. Ejercito N° 977 Barrio El Molino - Trujillo - La Libertad</t>
  </si>
  <si>
    <t>SERVICIOS LOGISTICOS DE COURIER DEL PERU S.A.C. (EX SMP COURIER)</t>
  </si>
  <si>
    <t>Av. Las Camelias Nº 410 Piso 2-A - San Isidro - Lima</t>
  </si>
  <si>
    <t>SERVICIOS POSTALES DEL PERU S.A</t>
  </si>
  <si>
    <t>Av. Tomas Valle Cdra. 7 S/N - Los Olivos - Lima</t>
  </si>
  <si>
    <t>STAR UP S.A.</t>
  </si>
  <si>
    <t>Calle Horacio Cachay Nª 190 Santa Catalina - La Victoria - Lima</t>
  </si>
  <si>
    <t>Av. Manuel Echeandia Nº 303 - San Luis - Lima</t>
  </si>
  <si>
    <t xml:space="preserve">TRANSPORTES SOYUZ S.A. </t>
  </si>
  <si>
    <t>UNION PAK DEL PERU S.A.</t>
  </si>
  <si>
    <t>Av. Perez Aranibar Nº 2107 - San Isidro - Lima</t>
  </si>
  <si>
    <t>URBANO EXPRESS PERU S.A.</t>
  </si>
  <si>
    <t>Av. Argentina N° 3127 - Lima - Lima</t>
  </si>
  <si>
    <t>El boletín IS-2015 compila información de 31 concesionarios postales.</t>
  </si>
  <si>
    <t>Asia</t>
  </si>
  <si>
    <t>AKS EXPRESS S.R.L.</t>
  </si>
  <si>
    <t>SERVICIOS POSTALES TEGAMI S.A.C.</t>
  </si>
  <si>
    <t>Calle Herrera Nº 180 Int 12 Urb Virgen del Carmen - Rímac - Lima</t>
  </si>
  <si>
    <t>Av. Horacio Urteaga N° 1846 - Jesús María - Lima</t>
  </si>
  <si>
    <t>Av. Elmert Faucett 2823 Oficina 401 - Callao - Callao</t>
  </si>
  <si>
    <t>Av. Elmert Faucett 3453 - Callao - Callao</t>
  </si>
  <si>
    <t>Europa: España y Francia</t>
  </si>
  <si>
    <t>Resto de América: Chile, Colombia, Ecuador y Uruguay.</t>
  </si>
  <si>
    <t>INFORMACIÓN ESTADÍSTICA DETALLADA DE LOS SERVICIOS POSTALES - SEGUNDO SEMESTRE DE 2015</t>
  </si>
  <si>
    <t>Tabla N° 01: Tráfico postal según tipo de envío (N° de envíos y % del total) – II S 2015</t>
  </si>
  <si>
    <t>Tabla N° 02: Ingreso postal según tipo de envío (Monto en S/ y % del total) – II S 2015</t>
  </si>
  <si>
    <t>Tabla N° 03: Tráfico postal según tipo de tratamiento (N° de envíos y % del total) – II S 2015</t>
  </si>
  <si>
    <t>Tabla N° 04: Ingreso postal según tipo de tratamiento (Monto en S/ y % del total) – II S 2015</t>
  </si>
  <si>
    <t>Tabla N° 05: Tráfico postal según mercado de origen (N° de envíos y % del total) – II S 2015</t>
  </si>
  <si>
    <t>Tabla N° 06: Tráfico postal interno según tipo de envío (N° de envíos y % del total) – II S 2015</t>
  </si>
  <si>
    <t>Tabla N° 07: Tráfico postal interno según tipo de tratamiento (N° de envíos y % del total) – II S 2015</t>
  </si>
  <si>
    <t>Tabla N° 08: Tráfico postal interno según ámbito de envío (N° de envíos y % del total) – II S 2015</t>
  </si>
  <si>
    <t>Tabla N° 09: Tráfico postal local y regional (N° de envíos y % del total) – II S 2015</t>
  </si>
  <si>
    <t>Tabla N° 10: Tráfico postal nacional según origen (N° de envíos y % del total) – II S 2015</t>
  </si>
  <si>
    <t>Tabla N° 11: Tráfico postal nacional según destino (N° de envíos y % del total) – II S 2015</t>
  </si>
  <si>
    <t>Tabla N° 12: Tráfico postal internacional de salida según tipo de envío (N° de envíos y % del total) – II S 2015</t>
  </si>
  <si>
    <t>Tabla N° 13: Tráfico postal internacional de salida según tipo de tratamiento (N° de envíos y % del total) – II S 2015</t>
  </si>
  <si>
    <t>Tabla N° 14: Tráfico postal internacional de salida según destino (N° de envíos y % del total) – II S 2015</t>
  </si>
  <si>
    <t>Tabla N° 15: Tráfico postal internacional de entrada según tipo de envío (N° de envíos y % del total) – II S 2015</t>
  </si>
  <si>
    <t>Tabla N° 16: Tráfico postal internacional de entrada según tipo de tratamiento (N° de envíos y % del total) – II S 2015</t>
  </si>
  <si>
    <t>Tabla N° 17: Tráfico postal internacional de entrada según origen (N° de envíos y % del total) – II S 2015</t>
  </si>
  <si>
    <t>Tabla N° 18: Número de giros postales según ámbito de envío (N° de giros y % del total) – II S 2015</t>
  </si>
  <si>
    <t>Tabla N° 19: Ingreso por giros postales según ámbito de envío (Monto en S/ y % del total) – II S 2015</t>
  </si>
  <si>
    <t>Tabla N° 20: Número de giros nacionales según origen (N° de giros y % del total) – II S 2015</t>
  </si>
  <si>
    <t>Tabla N° 21: Número de giros nacionales según destino (N° de giros y % del total) – II S 2015</t>
  </si>
  <si>
    <t>Tabla N° 22: Número de giros internacionales de salida según destino (N° de giros y % del total) – II S 2015</t>
  </si>
  <si>
    <t>Tabla N° 23: Tipos de puntos de atención postal (N° de puntos y % del total) – II S 2015</t>
  </si>
  <si>
    <t>Gráfico N° 01: Tráfico postal según tipo de envío (% del total) – II S 2015</t>
  </si>
  <si>
    <t>Gráfico N° 02: Ingreso postal según tipo de envío (% del total) – II S 2015</t>
  </si>
  <si>
    <t>Gráfico N° 03: Tráfico postal según tipo de tratamiento (% del total) – II S 2015</t>
  </si>
  <si>
    <t>Gráfico N° 04: Ingreso postal según tipo de tratamiento (% del total) – II S 2015</t>
  </si>
  <si>
    <t>Gráfico N° 05: Tráfico postal según mercado de origen (% del total) – II S 2015</t>
  </si>
  <si>
    <t>Gráfico N° 06: Tráfico postal interno según tipo de envío (% del total) – II S 2015</t>
  </si>
  <si>
    <t>Gráfico N° 07: Tráfico postal interno según tipo de tratamiento (% del total) – II S 2015</t>
  </si>
  <si>
    <t>Gráfico N° 08: Tráfico postal interno según ámbito de envío (% del total) – II S 2015</t>
  </si>
  <si>
    <t>Gráfico N° 09: Tráfico postal local y regional (% del total) – II S 2015</t>
  </si>
  <si>
    <t>Gráfico N° 10: Tráfico postal nacional según origen (% del total) – II S 2015</t>
  </si>
  <si>
    <t>Gráfico N° 11: Tráfico postal nacional según destino (% del total) – II S 2015</t>
  </si>
  <si>
    <t>Gráfico N° 12: Tráfico postal internacional de salida según tipo de envío (% del total) – II S 2015</t>
  </si>
  <si>
    <t>Gráfico N° 13: Tráfico postal internacional de salida según tipo de tratamiento (% del total) – II S 2015</t>
  </si>
  <si>
    <t>Gráfico N° 14: Tráfico postal internacional de salida según destino (% del total) – II S 2015</t>
  </si>
  <si>
    <t>Gráfico N° 15: Tráfico postal internacional de entrada según tipo de envío (% del total) – II S 2015</t>
  </si>
  <si>
    <t>Gráfico N° 16: Tráfico postal internacional de entrada según tipo de tratamiento (% del total) – II S 2015</t>
  </si>
  <si>
    <t>Gráfico N° 17: Tráfico postal internacional de entrada según origen (% del total) – II S 2015</t>
  </si>
  <si>
    <t>Gráfico N° 18: Número de giros postales según ámbito de envío (% del total) – II S 2015</t>
  </si>
  <si>
    <t>Gráfico N° 19: Ingreso por giros postales según ámbito de envío (% del total) – II S 2015</t>
  </si>
  <si>
    <t>Gráfico N° 20: Número de giros nacionales según origen (% del total) – II S 2015</t>
  </si>
  <si>
    <t>Gráfico N° 21: Número de giros nacionales según destino (% del total) – II S 2015</t>
  </si>
  <si>
    <t>Gráfico N° 22: Número de giros internacionales de salida según destino (% del total) – II S 2015</t>
  </si>
  <si>
    <t>Gráfico N° 23: Tipos de puntos de atención postal (% del total) – II S 2015</t>
  </si>
  <si>
    <t>Anexo N° 01: Tráfico postal local, regional y nacional (N° de envíos) – II S 2015</t>
  </si>
  <si>
    <t>Anexo N° 02: Giros postales nacionales según región de origen y región de destino (N° de giros) – II S 22015</t>
  </si>
  <si>
    <t>Anexo N° 03: Lista de principales concesionarios postales – II S 2015</t>
  </si>
  <si>
    <t>INFORMACIÓN ESTADÍSTICA DETALLADA DE LOS SERVICIOS POSTALES 
SEGUNDO SEMESTRE DE 2015</t>
  </si>
  <si>
    <t>Tráfico postal local, regional y nacional (N° de envíos) – II S 2015</t>
  </si>
  <si>
    <t>Giros postales nacionales según región de origen y región de destino (N° de giros)  – II S 2015</t>
  </si>
  <si>
    <t>Lista de principales concesionarios postales – II S 2015</t>
  </si>
  <si>
    <t>Fuente: Reporte de Concesionarios Postales II Semestre 2015</t>
  </si>
  <si>
    <t>Tabla N° 01: Tráfico postal según tipo de envío
(N° de envíos y % del total) – II S 2015</t>
  </si>
  <si>
    <t>Gráfico N° 01: Tráfico postal según tipo de envío
(% del total) – II S 2015</t>
  </si>
  <si>
    <t>Tabla N° 02: Ingreso postal según tipo de envío
(Monto en S/ y % del total) – II S 2015</t>
  </si>
  <si>
    <t>Gráfico N° 02: Ingreso postal según tipo de envío
(% del total) – II S 2015</t>
  </si>
  <si>
    <t>Tabla N° 03: Tráfico postal según tipo de tratamiento
(N° de envíos y % del total) – II S 2015</t>
  </si>
  <si>
    <t>Gráfico N° 03: Tráfico postal según tipo de tratamiento
(% del total) – II S 2015</t>
  </si>
  <si>
    <t>Tabla N° 04: Ingreso postal según tipo de tratamiento
(Monto en S/ y % del total) – II S 2015</t>
  </si>
  <si>
    <t>Gráfico N° 04: Ingreso postal según tipo de tratamiento
(% del total) – II S 2015</t>
  </si>
  <si>
    <t>Gráfico N° 05: Tráfico postal según mercado de origen
(% del total) – II S 2015</t>
  </si>
  <si>
    <t>Tabla N° 05: Tráfico postal según mercado de origen
(N° de envíos y % del total) – II S 2015</t>
  </si>
  <si>
    <t>Tabla N° 07: Tráfico postal interno según tipo de tratamiento
(N° de envíos y % del total) – II S 2015</t>
  </si>
  <si>
    <t>Gráfico N° 07: Tráfico postal interno según tipo de tratamiento
(% del total) – II S 2015</t>
  </si>
  <si>
    <t>Gráfico N° 06: Tráfico postal interno según tipo de envío
(% del total) – II S 2015</t>
  </si>
  <si>
    <t>Tabla N° 06: Tráfico postal interno según tipo de envío
(N° de envíos y % del total) – II S 2015</t>
  </si>
  <si>
    <t>Tabla N° 08: Tráfico postal interno según ámbito de envío
(N° de envíos y % del total) – II S 2015</t>
  </si>
  <si>
    <t>Gráfico N° 08: Tráfico postal interno según ámbito de envío
(% del total) – II S 2015</t>
  </si>
  <si>
    <t>Tabla N° 09: Tráfico postal local y regional
(N° de envíos y % del total) – II S 2015</t>
  </si>
  <si>
    <t>Gráfico N° 09: Tráfico postal local y regional
(% del total) – II S 2015</t>
  </si>
  <si>
    <t>Tabla N° 10: Tráfico postal nacional según origen
(N° de envíos y % del total) – II S 2015</t>
  </si>
  <si>
    <t>Gráfico N° 10: Tráfico postal nacional según origen
(% del total) – II S 2015</t>
  </si>
  <si>
    <t>Tabla N° 11: Tráfico postal nacional según destino
(N° de envíos y % del total) – II S 2015</t>
  </si>
  <si>
    <t>Gráfico N° 11: Tráfico postal nacional según destino
(% del total) – II S 2015</t>
  </si>
  <si>
    <t>Tabla N° 12: Tráfico postal internacional de salida según tipo de envío
(N° de envíos y % del total) – II S 2015</t>
  </si>
  <si>
    <t>Gráfico N° 12: Tráfico postal internacional de salida según tipo de envío
(% del total) – II S 2015</t>
  </si>
  <si>
    <t>Tabla N° 13: Tráfico postal internacional de salida según tipo de tratamiento
(N° de envíos y % del total) – II S 2015</t>
  </si>
  <si>
    <t>Gráfico N° 13: Tráfico postal internacional de salida según tipo de tratamiento
(% del total) – II S 2015</t>
  </si>
  <si>
    <t>Tabla N° 14: Tráfico postal internacional de salida según destino
(N° de envíos y % del total) – II S 2015</t>
  </si>
  <si>
    <t>Gráfico N° 14: Tráfico postal internacional de salida según destino
(% del total) – II S 2015</t>
  </si>
  <si>
    <t>Tabla N° 15: Tráfico postal internacional de entrada según tipo de envío
(N° de envíos y % del total) – II S 2015</t>
  </si>
  <si>
    <t>Gráfico N° 15: Tráfico postal internacional de entrada según tipo de envío
(% del total) – II S 2015</t>
  </si>
  <si>
    <t>Gráfico N° 16: Tráfico postal internacional de entrada según tipo de tratamiento
(% del total) – II S 2015</t>
  </si>
  <si>
    <t>Tabla N° 16: Tráfico postal internacional de entrada según tipo de tratamiento
(N° de envíos y % del total) – II S 2015</t>
  </si>
  <si>
    <t>Tabla N° 17: Tráfico postal internacional de entrada según origen
(N° de envíos y % del total) – II S 2015</t>
  </si>
  <si>
    <t>Gráfico N° 17: Tráfico postal internacional de entrada según origen
(% del total) – II S 2015</t>
  </si>
  <si>
    <t>Tabla N° 18: Número de giros postales según ámbito de envío
(N° de giros y % del total) – II S 2015</t>
  </si>
  <si>
    <t>Gráfico N° 18: Número de giros postales según ámbito de envío
(% del total) – II S 2015</t>
  </si>
  <si>
    <t>Tabla N° 19: Ingresos por giros postales según ámbito de envío
(Monto en S/ y % del total) – II S 2015</t>
  </si>
  <si>
    <t>Gráfico N° 19: Ingresos por giros postales según ámbito de envío
(% del total) – II S 2015</t>
  </si>
  <si>
    <t>Tabla N° 20: Número de giros nacionales según origen
(N° de giros y % del total) – II S 2015</t>
  </si>
  <si>
    <t>Gráfico N° 20: Número de giros nacionales según origen
(% del total) – II S 2015</t>
  </si>
  <si>
    <t>Tabla N° 21: Número de giros nacionales según destino
(N° de giros y % del total) – II S 2015</t>
  </si>
  <si>
    <t>Gráfico N° 21: Número de giros nacionales según destino
(% del total) – II S 2015</t>
  </si>
  <si>
    <t>Tabla N° 22: Número de giros internacionales de salida según destino
(N° de envíos y % del total) – II S 2015</t>
  </si>
  <si>
    <t>Gráfico N° 22: Número de giros internacionales de salida según destino
(% del total) – II S 2015</t>
  </si>
  <si>
    <t>Tabla N° 23: Tipos de puntos de atención postal
(N° de puntos y % del total) – II S 2015</t>
  </si>
  <si>
    <t>Gráfico N° 23: Tipos de puntos de atención postal
(% del total) – II S 2015</t>
  </si>
  <si>
    <t>Atencion completa</t>
  </si>
  <si>
    <t>Solo Admision</t>
  </si>
  <si>
    <t>Solo Distribucion</t>
  </si>
  <si>
    <t>Atención Completa: Incluye Admisión y Distribución.</t>
  </si>
  <si>
    <t>Tabla N° 24: Tipos de puntos de atención postal abiertos al público
(N° de puntos y % del total) – II S 2015</t>
  </si>
  <si>
    <t>Gráfico N° 24: Tipos de puntos de atención postal abiertos al público
(% del total) – II S 2015</t>
  </si>
  <si>
    <t>Gráfico N° 27: Concesionarios postales con remesa postal según ámbito de concesión
(% del total) – II S 2015</t>
  </si>
  <si>
    <t>Tabla N° 27: Concesionarios postales con remesa postal según ámbito de concesión
(N° de empresas y % del total) – II S 2015</t>
  </si>
  <si>
    <t>Gráfico N° 26: Concesionarios postales según ámbito de concesión
(% del total) – II S 2015</t>
  </si>
  <si>
    <t>Tabla N° 26: Concesionarios postales según ámbito de concesión
(N° de empresas y % del total) – II S 2015</t>
  </si>
  <si>
    <t>Gráfico N° 25: Puntos de atención postal abiertos al público
(% del total) – II S 2015</t>
  </si>
  <si>
    <t>Tabla N° 25: Puntos de atención postal abiertos al público
(N° de puntos y % del total) – II S 2015</t>
  </si>
  <si>
    <t>Gráfico N° 24: Tipos de puntos de atención postal abiertos al público (% del total) – I S 2015</t>
  </si>
  <si>
    <t>Gráfico N° 25: Puntos de atención postal abiertos al público (% del total) – II S 2015</t>
  </si>
  <si>
    <t>Gráfico N° 26: Concesionarios postales según ámbito de concesión (% del total) – II S 2015</t>
  </si>
  <si>
    <t>Gráfico N° 27: Concesionarios postales con remesa postal según ámbito de concesión (% del total) – II S 2015</t>
  </si>
  <si>
    <t>Tabla N° 24: Tipos de puntos de atención postal abiertos al público (N° de puntos y % del total) – II S 2015</t>
  </si>
  <si>
    <t>Tabla N° 25: Puntos de atención postal abiertos al público (N° de puntos y % del total) – II S 2015</t>
  </si>
  <si>
    <t>Tabla N° 26: Concesionarios postales según ámbito de concesión (N° de empresas y % del total) – II S 2015</t>
  </si>
  <si>
    <t>Tabla N° 27: Concesionarios postales con remesa postal según ámbito de concesión (N° de empresas y % del total) – II 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</si>
</sst>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3" x14ac:knownFonts="1">
    <font>
      <sz val="11"/>
      <color theme="1"/>
      <name val="Frutiger-Light"/>
      <family val="2"/>
    </font>
    <font>
      <sz val="11"/>
      <color theme="1"/>
      <name val="Frutiger-Light"/>
      <family val="2"/>
    </font>
    <font>
      <sz val="9"/>
      <color rgb="FF002060"/>
      <name val="Century Gothic"/>
      <family val="2"/>
    </font>
    <font>
      <b/>
      <sz val="11"/>
      <color rgb="FF00206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sz val="8"/>
      <name val="Century Gothic"/>
      <family val="2"/>
    </font>
    <font>
      <u/>
      <sz val="11"/>
      <color theme="10"/>
      <name val="Frutiger-Light"/>
      <family val="2"/>
    </font>
    <font>
      <b/>
      <sz val="11"/>
      <color theme="1"/>
      <name val="Century Gothic"/>
      <family val="2"/>
    </font>
    <font>
      <i/>
      <sz val="11"/>
      <color theme="10"/>
      <name val="Century Gothic"/>
      <family val="2"/>
    </font>
    <font>
      <sz val="8"/>
      <color rgb="FF002060"/>
      <name val="Century Gothic"/>
      <family val="2"/>
    </font>
    <font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8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alibri"/>
      <family val="2"/>
      <charset val="1"/>
      <scheme val="minor"/>
    </font>
    <font>
      <i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FAFE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04A4C4"/>
      </left>
      <right style="thin">
        <color rgb="FF04A4C4"/>
      </right>
      <top style="thin">
        <color rgb="FF04A4C4"/>
      </top>
      <bottom style="thin">
        <color rgb="FF04A4C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/>
  </cellStyleXfs>
  <cellXfs count="139">
    <xf numFmtId="0" fontId="0" fillId="0" borderId="0" xfId="0"/>
    <xf numFmtId="0" fontId="2" fillId="2" borderId="0" xfId="0" applyFont="1" applyFill="1" applyAlignment="1">
      <alignment horizontal="left" vertical="center" indent="1"/>
    </xf>
    <xf numFmtId="3" fontId="2" fillId="2" borderId="0" xfId="0" applyNumberFormat="1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10" fontId="5" fillId="2" borderId="1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3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0" fontId="5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right" vertical="center" indent="1"/>
    </xf>
    <xf numFmtId="10" fontId="4" fillId="2" borderId="0" xfId="1" applyNumberFormat="1" applyFont="1" applyFill="1" applyBorder="1" applyAlignment="1">
      <alignment horizontal="right" vertical="center" indent="1"/>
    </xf>
    <xf numFmtId="0" fontId="9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10" fontId="4" fillId="2" borderId="1" xfId="1" applyNumberFormat="1" applyFont="1" applyFill="1" applyBorder="1" applyAlignment="1">
      <alignment horizontal="right" vertical="center" indent="1"/>
    </xf>
    <xf numFmtId="164" fontId="4" fillId="2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 indent="1"/>
    </xf>
    <xf numFmtId="0" fontId="10" fillId="2" borderId="0" xfId="2" applyFont="1" applyFill="1" applyAlignment="1">
      <alignment horizontal="left" vertical="center" indent="2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10" fontId="5" fillId="0" borderId="1" xfId="1" applyNumberFormat="1" applyFont="1" applyFill="1" applyBorder="1" applyAlignment="1">
      <alignment horizontal="right" vertical="center" indent="1"/>
    </xf>
    <xf numFmtId="3" fontId="4" fillId="0" borderId="1" xfId="0" applyNumberFormat="1" applyFont="1" applyFill="1" applyBorder="1" applyAlignment="1">
      <alignment horizontal="right" vertical="center" indent="1"/>
    </xf>
    <xf numFmtId="10" fontId="4" fillId="0" borderId="1" xfId="1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3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5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indent="1"/>
    </xf>
    <xf numFmtId="0" fontId="20" fillId="5" borderId="2" xfId="0" applyFont="1" applyFill="1" applyBorder="1" applyAlignment="1">
      <alignment horizontal="left" vertical="center" indent="6"/>
    </xf>
    <xf numFmtId="0" fontId="20" fillId="5" borderId="6" xfId="0" applyFont="1" applyFill="1" applyBorder="1" applyAlignment="1">
      <alignment horizontal="left" vertical="center" indent="1"/>
    </xf>
    <xf numFmtId="0" fontId="20" fillId="5" borderId="10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20" fillId="5" borderId="14" xfId="0" applyFont="1" applyFill="1" applyBorder="1" applyAlignment="1">
      <alignment horizontal="left" vertical="center" indent="1"/>
    </xf>
    <xf numFmtId="0" fontId="9" fillId="0" borderId="0" xfId="2" applyFont="1" applyFill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20" fillId="5" borderId="18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1" fontId="5" fillId="2" borderId="11" xfId="0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0" fontId="9" fillId="3" borderId="0" xfId="2" applyFont="1" applyFill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right" vertical="center" indent="1"/>
    </xf>
    <xf numFmtId="3" fontId="5" fillId="2" borderId="12" xfId="0" applyNumberFormat="1" applyFont="1" applyFill="1" applyBorder="1" applyAlignment="1">
      <alignment horizontal="right" vertical="center" indent="1"/>
    </xf>
    <xf numFmtId="3" fontId="5" fillId="2" borderId="15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0" fontId="15" fillId="2" borderId="0" xfId="3" applyFont="1" applyFill="1" applyAlignment="1">
      <alignment vertical="center"/>
    </xf>
    <xf numFmtId="0" fontId="9" fillId="3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3"/>
    </xf>
    <xf numFmtId="0" fontId="16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2"/>
    </xf>
    <xf numFmtId="0" fontId="16" fillId="2" borderId="0" xfId="2" applyFont="1" applyFill="1" applyAlignment="1">
      <alignment horizontal="left" vertical="center" indent="2"/>
    </xf>
    <xf numFmtId="0" fontId="9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4"/>
    </xf>
    <xf numFmtId="0" fontId="10" fillId="2" borderId="0" xfId="2" applyFont="1" applyFill="1" applyAlignment="1">
      <alignment horizontal="left" indent="2"/>
    </xf>
    <xf numFmtId="0" fontId="22" fillId="2" borderId="0" xfId="0" applyFont="1" applyFill="1" applyAlignment="1">
      <alignment horizontal="left" vertical="center" indent="4"/>
    </xf>
    <xf numFmtId="2" fontId="2" fillId="2" borderId="0" xfId="0" applyNumberFormat="1" applyFont="1" applyFill="1" applyAlignment="1">
      <alignment horizontal="left" vertical="center" indent="1"/>
    </xf>
    <xf numFmtId="2" fontId="12" fillId="2" borderId="0" xfId="0" applyNumberFormat="1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2" fontId="5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10" fontId="5" fillId="2" borderId="11" xfId="1" applyNumberFormat="1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2"/>
    </xf>
    <xf numFmtId="0" fontId="9" fillId="3" borderId="0" xfId="2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wrapText="1" indent="5"/>
    </xf>
    <xf numFmtId="0" fontId="12" fillId="2" borderId="0" xfId="0" applyFont="1" applyFill="1" applyAlignment="1">
      <alignment horizontal="left" vertical="center" indent="2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10" fontId="5" fillId="2" borderId="19" xfId="1" applyNumberFormat="1" applyFont="1" applyFill="1" applyBorder="1" applyAlignment="1">
      <alignment horizontal="left" vertical="center" indent="1"/>
    </xf>
    <xf numFmtId="10" fontId="5" fillId="2" borderId="20" xfId="1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0" fontId="20" fillId="5" borderId="19" xfId="0" applyFont="1" applyFill="1" applyBorder="1" applyAlignment="1">
      <alignment horizontal="left" vertical="center" indent="1"/>
    </xf>
    <xf numFmtId="0" fontId="20" fillId="5" borderId="20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5AD7E4"/>
      <color rgb="FFC093FB"/>
      <color rgb="FFFC7A85"/>
      <color rgb="FF04A4C4"/>
      <color rgb="FF52B180"/>
      <color rgb="FFD6FAFE"/>
      <color rgb="FFD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3B-4B72-9A6F-64EE3C77996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3B-4B72-9A6F-64EE3C77996C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3B-4B72-9A6F-64EE3C77996C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3B-4B72-9A6F-64EE3C7799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01'!$C$12:$C$14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01'!$E$12:$E$14</c:f>
              <c:numCache>
                <c:formatCode>0.00%</c:formatCode>
                <c:ptCount val="3"/>
                <c:pt idx="0">
                  <c:v>0.97618814728878334</c:v>
                </c:pt>
                <c:pt idx="1">
                  <c:v>7.1719593660009026E-3</c:v>
                </c:pt>
                <c:pt idx="2">
                  <c:v>1.6639893345215727E-2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3B-4B72-9A6F-64EE3C77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10'!$C$11:$C$35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Ica</c:v>
                </c:pt>
                <c:pt idx="3">
                  <c:v>Cusco</c:v>
                </c:pt>
                <c:pt idx="4">
                  <c:v>Piura</c:v>
                </c:pt>
                <c:pt idx="5">
                  <c:v>Arequipa</c:v>
                </c:pt>
                <c:pt idx="6">
                  <c:v>Áncash</c:v>
                </c:pt>
                <c:pt idx="7">
                  <c:v>Junín</c:v>
                </c:pt>
                <c:pt idx="8">
                  <c:v>Lima Provincias</c:v>
                </c:pt>
                <c:pt idx="9">
                  <c:v>Cajamarca</c:v>
                </c:pt>
                <c:pt idx="10">
                  <c:v>Lambayeque</c:v>
                </c:pt>
                <c:pt idx="11">
                  <c:v>Ucayali</c:v>
                </c:pt>
                <c:pt idx="12">
                  <c:v>Puno</c:v>
                </c:pt>
                <c:pt idx="13">
                  <c:v>Loreto</c:v>
                </c:pt>
                <c:pt idx="14">
                  <c:v>San Martín</c:v>
                </c:pt>
                <c:pt idx="15">
                  <c:v>Huánuco</c:v>
                </c:pt>
                <c:pt idx="16">
                  <c:v>Ayacucho</c:v>
                </c:pt>
                <c:pt idx="17">
                  <c:v>Moquegua</c:v>
                </c:pt>
                <c:pt idx="18">
                  <c:v>Apurímac</c:v>
                </c:pt>
                <c:pt idx="19">
                  <c:v>Madre de Dios</c:v>
                </c:pt>
                <c:pt idx="20">
                  <c:v>Pasco</c:v>
                </c:pt>
                <c:pt idx="21">
                  <c:v>Tumbes</c:v>
                </c:pt>
                <c:pt idx="22">
                  <c:v>Amazonas</c:v>
                </c:pt>
                <c:pt idx="23">
                  <c:v>Tacna</c:v>
                </c:pt>
                <c:pt idx="24">
                  <c:v>Huancavelica</c:v>
                </c:pt>
              </c:strCache>
            </c:strRef>
          </c:cat>
          <c:val>
            <c:numRef>
              <c:f>'Tabla y Gráfico N° 10'!$E$11:$E$35</c:f>
              <c:numCache>
                <c:formatCode>0.00%</c:formatCode>
                <c:ptCount val="25"/>
                <c:pt idx="0">
                  <c:v>0.84830313714066719</c:v>
                </c:pt>
                <c:pt idx="1">
                  <c:v>4.118012274849369E-2</c:v>
                </c:pt>
                <c:pt idx="2">
                  <c:v>1.9493288338732231E-2</c:v>
                </c:pt>
                <c:pt idx="3">
                  <c:v>1.08788929140319E-2</c:v>
                </c:pt>
                <c:pt idx="4">
                  <c:v>9.0314890099174074E-3</c:v>
                </c:pt>
                <c:pt idx="5">
                  <c:v>8.2393181179230349E-3</c:v>
                </c:pt>
                <c:pt idx="6">
                  <c:v>7.6740351295034835E-3</c:v>
                </c:pt>
                <c:pt idx="7">
                  <c:v>7.6277854728833711E-3</c:v>
                </c:pt>
                <c:pt idx="8">
                  <c:v>5.9744607914461378E-3</c:v>
                </c:pt>
                <c:pt idx="9">
                  <c:v>5.7076944654126018E-3</c:v>
                </c:pt>
                <c:pt idx="10">
                  <c:v>5.4708792900049052E-3</c:v>
                </c:pt>
                <c:pt idx="11">
                  <c:v>4.3889759953487026E-3</c:v>
                </c:pt>
                <c:pt idx="12">
                  <c:v>3.7721516275836253E-3</c:v>
                </c:pt>
                <c:pt idx="13">
                  <c:v>3.6287671086158262E-3</c:v>
                </c:pt>
                <c:pt idx="14">
                  <c:v>3.4580561334939929E-3</c:v>
                </c:pt>
                <c:pt idx="15">
                  <c:v>2.8858939055314038E-3</c:v>
                </c:pt>
                <c:pt idx="16">
                  <c:v>2.7300844216043342E-3</c:v>
                </c:pt>
                <c:pt idx="17">
                  <c:v>1.8878326657366499E-3</c:v>
                </c:pt>
                <c:pt idx="18">
                  <c:v>1.6476307877846888E-3</c:v>
                </c:pt>
                <c:pt idx="19">
                  <c:v>1.6010424609101501E-3</c:v>
                </c:pt>
                <c:pt idx="20">
                  <c:v>1.2689339426632106E-3</c:v>
                </c:pt>
                <c:pt idx="21">
                  <c:v>1.2534821123050038E-3</c:v>
                </c:pt>
                <c:pt idx="22">
                  <c:v>7.5413398904410197E-4</c:v>
                </c:pt>
                <c:pt idx="23">
                  <c:v>6.2012640274573523E-4</c:v>
                </c:pt>
                <c:pt idx="24">
                  <c:v>5.2178502761665428E-4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8-46E2-86A7-3F0A35386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96064"/>
        <c:axId val="71498752"/>
        <c:axId val="0"/>
      </c:bar3DChart>
      <c:catAx>
        <c:axId val="71496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8752"/>
        <c:crosses val="autoZero"/>
        <c:auto val="1"/>
        <c:lblAlgn val="ctr"/>
        <c:lblOffset val="100"/>
        <c:noMultiLvlLbl val="0"/>
      </c:catAx>
      <c:valAx>
        <c:axId val="71498752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60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11'!$C$11:$C$35</c:f>
              <c:strCache>
                <c:ptCount val="25"/>
                <c:pt idx="0">
                  <c:v>Lima Metropolitana</c:v>
                </c:pt>
                <c:pt idx="1">
                  <c:v>Lambayeque</c:v>
                </c:pt>
                <c:pt idx="2">
                  <c:v>Arequipa</c:v>
                </c:pt>
                <c:pt idx="3">
                  <c:v>Piura</c:v>
                </c:pt>
                <c:pt idx="4">
                  <c:v>La Libertad</c:v>
                </c:pt>
                <c:pt idx="5">
                  <c:v>Ica</c:v>
                </c:pt>
                <c:pt idx="6">
                  <c:v>Junín</c:v>
                </c:pt>
                <c:pt idx="7">
                  <c:v>Áncash</c:v>
                </c:pt>
                <c:pt idx="8">
                  <c:v>Cusco</c:v>
                </c:pt>
                <c:pt idx="9">
                  <c:v>Lima Provincias</c:v>
                </c:pt>
                <c:pt idx="10">
                  <c:v>San Martín</c:v>
                </c:pt>
                <c:pt idx="11">
                  <c:v>Ucayali</c:v>
                </c:pt>
                <c:pt idx="12">
                  <c:v>Loreto</c:v>
                </c:pt>
                <c:pt idx="13">
                  <c:v>Cajamarca</c:v>
                </c:pt>
                <c:pt idx="14">
                  <c:v>Puno</c:v>
                </c:pt>
                <c:pt idx="15">
                  <c:v>Tacna</c:v>
                </c:pt>
                <c:pt idx="16">
                  <c:v>Huánuco</c:v>
                </c:pt>
                <c:pt idx="17">
                  <c:v>Ayacucho</c:v>
                </c:pt>
                <c:pt idx="18">
                  <c:v>Tumbes</c:v>
                </c:pt>
                <c:pt idx="19">
                  <c:v>Moquegua</c:v>
                </c:pt>
                <c:pt idx="20">
                  <c:v>Madre de Dios</c:v>
                </c:pt>
                <c:pt idx="21">
                  <c:v>Apurímac</c:v>
                </c:pt>
                <c:pt idx="22">
                  <c:v>Amazonas</c:v>
                </c:pt>
                <c:pt idx="23">
                  <c:v>Pasco</c:v>
                </c:pt>
                <c:pt idx="24">
                  <c:v>Huancavelica</c:v>
                </c:pt>
              </c:strCache>
            </c:strRef>
          </c:cat>
          <c:val>
            <c:numRef>
              <c:f>'Tabla y Gráfico N° 11'!$E$11:$E$35</c:f>
              <c:numCache>
                <c:formatCode>0.00%</c:formatCode>
                <c:ptCount val="25"/>
                <c:pt idx="0">
                  <c:v>0.1425496332899652</c:v>
                </c:pt>
                <c:pt idx="1">
                  <c:v>0.11973566193969071</c:v>
                </c:pt>
                <c:pt idx="2">
                  <c:v>9.9346336775309685E-2</c:v>
                </c:pt>
                <c:pt idx="3">
                  <c:v>8.3302785981947097E-2</c:v>
                </c:pt>
                <c:pt idx="4">
                  <c:v>7.2549497398525606E-2</c:v>
                </c:pt>
                <c:pt idx="5">
                  <c:v>5.2500874510097599E-2</c:v>
                </c:pt>
                <c:pt idx="6">
                  <c:v>4.3839784924068224E-2</c:v>
                </c:pt>
                <c:pt idx="7">
                  <c:v>4.2210315328677153E-2</c:v>
                </c:pt>
                <c:pt idx="8">
                  <c:v>3.6965921771319937E-2</c:v>
                </c:pt>
                <c:pt idx="9">
                  <c:v>3.5690214423568199E-2</c:v>
                </c:pt>
                <c:pt idx="10">
                  <c:v>2.9654708318761692E-2</c:v>
                </c:pt>
                <c:pt idx="11">
                  <c:v>2.8445592009786556E-2</c:v>
                </c:pt>
                <c:pt idx="12">
                  <c:v>2.8439792281679501E-2</c:v>
                </c:pt>
                <c:pt idx="13">
                  <c:v>2.6800691750928179E-2</c:v>
                </c:pt>
                <c:pt idx="14">
                  <c:v>2.6344016079725009E-2</c:v>
                </c:pt>
                <c:pt idx="15">
                  <c:v>2.1477239856053289E-2</c:v>
                </c:pt>
                <c:pt idx="16">
                  <c:v>2.0860203819379194E-2</c:v>
                </c:pt>
                <c:pt idx="17">
                  <c:v>1.7536049437729059E-2</c:v>
                </c:pt>
                <c:pt idx="18">
                  <c:v>1.3942525202464487E-2</c:v>
                </c:pt>
                <c:pt idx="19">
                  <c:v>1.29363782103453E-2</c:v>
                </c:pt>
                <c:pt idx="20">
                  <c:v>1.1580342511621787E-2</c:v>
                </c:pt>
                <c:pt idx="21">
                  <c:v>1.0226868006697374E-2</c:v>
                </c:pt>
                <c:pt idx="22">
                  <c:v>9.4096143489845411E-3</c:v>
                </c:pt>
                <c:pt idx="23">
                  <c:v>7.5681583412134136E-3</c:v>
                </c:pt>
                <c:pt idx="24">
                  <c:v>6.0867934814612112E-3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7-4C16-A280-C390CBD27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686784"/>
        <c:axId val="82490880"/>
        <c:axId val="0"/>
      </c:bar3DChart>
      <c:catAx>
        <c:axId val="7168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2490880"/>
        <c:crosses val="autoZero"/>
        <c:auto val="1"/>
        <c:lblAlgn val="ctr"/>
        <c:lblOffset val="100"/>
        <c:noMultiLvlLbl val="0"/>
      </c:catAx>
      <c:valAx>
        <c:axId val="82490880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68678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19-49F5-906E-DB753E01F9FE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19-49F5-906E-DB753E01F9FE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19-49F5-906E-DB753E01F9FE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19-49F5-906E-DB753E01F9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12'!$E$12:$E$14</c:f>
              <c:numCache>
                <c:formatCode>0.00%</c:formatCode>
                <c:ptCount val="3"/>
                <c:pt idx="0">
                  <c:v>0.82289955327105846</c:v>
                </c:pt>
                <c:pt idx="1">
                  <c:v>4.2737216616956182E-2</c:v>
                </c:pt>
                <c:pt idx="2">
                  <c:v>0.13436323011198537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9-49F5-906E-DB753E01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A7F-4EF9-A69B-21DA38C4B62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A7F-4EF9-A69B-21DA38C4B622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A7F-4EF9-A69B-21DA38C4B62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A7F-4EF9-A69B-21DA38C4B622}"/>
              </c:ext>
            </c:extLst>
          </c:dPt>
          <c:dPt>
            <c:idx val="4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A7F-4EF9-A69B-21DA38C4B622}"/>
              </c:ext>
            </c:extLst>
          </c:dPt>
          <c:dLbls>
            <c:dLbl>
              <c:idx val="1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F-4EF9-A69B-21DA38C4B622}"/>
                </c:ext>
              </c:extLst>
            </c:dLbl>
            <c:dLbl>
              <c:idx val="2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F-4EF9-A69B-21DA38C4B622}"/>
                </c:ext>
              </c:extLst>
            </c:dLbl>
            <c:dLbl>
              <c:idx val="3"/>
              <c:layout>
                <c:manualLayout>
                  <c:x val="1.4124953565605404E-2"/>
                  <c:y val="-8.4314114075551008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F-4EF9-A69B-21DA38C4B622}"/>
                </c:ext>
              </c:extLst>
            </c:dLbl>
            <c:dLbl>
              <c:idx val="4"/>
              <c:layout>
                <c:manualLayout>
                  <c:x val="-3.5312383914013513E-2"/>
                  <c:y val="-8.4314114075551008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F-4EF9-A69B-21DA38C4B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13'!$C$11:$C$15</c:f>
              <c:strCache>
                <c:ptCount val="5"/>
                <c:pt idx="0">
                  <c:v>Ordinario común</c:v>
                </c:pt>
                <c:pt idx="1">
                  <c:v>Entrega rápida</c:v>
                </c:pt>
                <c:pt idx="2">
                  <c:v>Expreso común</c:v>
                </c:pt>
                <c:pt idx="3">
                  <c:v>Ordinario certificado</c:v>
                </c:pt>
                <c:pt idx="4">
                  <c:v>Mensajeria</c:v>
                </c:pt>
              </c:strCache>
            </c:strRef>
          </c:cat>
          <c:val>
            <c:numRef>
              <c:f>'Tabla y Gráfico N° 13'!$E$11:$E$15</c:f>
              <c:numCache>
                <c:formatCode>0.00%</c:formatCode>
                <c:ptCount val="5"/>
                <c:pt idx="0">
                  <c:v>0.44582099197189201</c:v>
                </c:pt>
                <c:pt idx="1">
                  <c:v>0.28695938921905983</c:v>
                </c:pt>
                <c:pt idx="2">
                  <c:v>0.2539981574834122</c:v>
                </c:pt>
                <c:pt idx="3">
                  <c:v>1.1929037972699405E-2</c:v>
                </c:pt>
                <c:pt idx="4">
                  <c:v>1.2924233529365663E-3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7F-4EF9-A69B-21DA38C4B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11-4547-85FA-5CBA363EAEC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11-4547-85FA-5CBA363EAEC7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11-4547-85FA-5CBA363EAEC7}"/>
              </c:ext>
            </c:extLst>
          </c:dPt>
          <c:dPt>
            <c:idx val="3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11-4547-85FA-5CBA363EAEC7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11-4547-85FA-5CBA363EAEC7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11-4547-85FA-5CBA363EAEC7}"/>
              </c:ext>
            </c:extLst>
          </c:dPt>
          <c:dPt>
            <c:idx val="6"/>
            <c:bubble3D val="0"/>
            <c:spPr>
              <a:solidFill>
                <a:srgbClr val="5AD7E4"/>
              </a:solidFill>
              <a:ln>
                <a:solidFill>
                  <a:srgbClr val="5AD7E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911-4547-85FA-5CBA363EAEC7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11-4547-85FA-5CBA363EAEC7}"/>
              </c:ext>
            </c:extLst>
          </c:dPt>
          <c:dLbls>
            <c:dLbl>
              <c:idx val="4"/>
              <c:layout>
                <c:manualLayout>
                  <c:x val="4.8648936036001941E-2"/>
                  <c:y val="7.6788378231058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1-4547-85FA-5CBA363EAEC7}"/>
                </c:ext>
              </c:extLst>
            </c:dLbl>
            <c:dLbl>
              <c:idx val="5"/>
              <c:layout>
                <c:manualLayout>
                  <c:x val="3.6109894585831692E-2"/>
                  <c:y val="2.544826003385259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1-4547-85FA-5CBA363EA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('Tabla y Gráfico N° 14'!$C$11:$C$16,'Tabla y Gráfico N° 14'!$E$11:$E$16)</c:f>
              <c:strCache>
                <c:ptCount val="12"/>
                <c:pt idx="0">
                  <c:v>Estados Unidos</c:v>
                </c:pt>
                <c:pt idx="1">
                  <c:v>Europa</c:v>
                </c:pt>
                <c:pt idx="2">
                  <c:v>Resto de América</c:v>
                </c:pt>
                <c:pt idx="3">
                  <c:v>Asia</c:v>
                </c:pt>
                <c:pt idx="4">
                  <c:v>África</c:v>
                </c:pt>
                <c:pt idx="5">
                  <c:v>Oceanía</c:v>
                </c:pt>
                <c:pt idx="6">
                  <c:v>30.47%</c:v>
                </c:pt>
                <c:pt idx="7">
                  <c:v>25.81%</c:v>
                </c:pt>
                <c:pt idx="8">
                  <c:v>24.98%</c:v>
                </c:pt>
                <c:pt idx="9">
                  <c:v>15.24%</c:v>
                </c:pt>
                <c:pt idx="10">
                  <c:v>1.80%</c:v>
                </c:pt>
                <c:pt idx="11">
                  <c:v>1.71%</c:v>
                </c:pt>
              </c:strCache>
            </c:strRef>
          </c:cat>
          <c:val>
            <c:numRef>
              <c:f>'Tabla y Gráfico N° 14'!$E$11:$E$16</c:f>
              <c:numCache>
                <c:formatCode>0.00%</c:formatCode>
                <c:ptCount val="6"/>
                <c:pt idx="0">
                  <c:v>0.30469102357267813</c:v>
                </c:pt>
                <c:pt idx="1">
                  <c:v>0.25813272921660513</c:v>
                </c:pt>
                <c:pt idx="2">
                  <c:v>0.24975415860134359</c:v>
                </c:pt>
                <c:pt idx="3">
                  <c:v>0.15235216613998689</c:v>
                </c:pt>
                <c:pt idx="4">
                  <c:v>1.7966754849175377E-2</c:v>
                </c:pt>
                <c:pt idx="5">
                  <c:v>1.7103167620210899E-2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11-4547-85FA-5CBA363EAE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2-4040-9534-A3135004967B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52-4040-9534-A3135004967B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52-4040-9534-A3135004967B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52-4040-9534-A313500496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15'!$C$12:$C$14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15'!$E$12:$E$14</c:f>
              <c:numCache>
                <c:formatCode>0.00%</c:formatCode>
                <c:ptCount val="3"/>
                <c:pt idx="0">
                  <c:v>0.75583115168875148</c:v>
                </c:pt>
                <c:pt idx="1">
                  <c:v>0.12008471205951315</c:v>
                </c:pt>
                <c:pt idx="2">
                  <c:v>0.12408413625173535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52-4040-9534-A3135004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2B3-4A2E-805D-08E38A4DC839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2B3-4A2E-805D-08E38A4DC8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2B3-4A2E-805D-08E38A4DC83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2B3-4A2E-805D-08E38A4DC839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2B3-4A2E-805D-08E38A4DC839}"/>
              </c:ext>
            </c:extLst>
          </c:dPt>
          <c:dLbls>
            <c:dLbl>
              <c:idx val="3"/>
              <c:layout>
                <c:manualLayout>
                  <c:x val="1.6484285691769816E-2"/>
                  <c:y val="-1.6459115202450844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B3-4A2E-805D-08E38A4DC839}"/>
                </c:ext>
              </c:extLst>
            </c:dLbl>
            <c:dLbl>
              <c:idx val="4"/>
              <c:layout>
                <c:manualLayout>
                  <c:x val="-4.9452857075309449E-2"/>
                  <c:y val="-1.6459115202450844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3-4A2E-805D-08E38A4DC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16'!$C$11:$C$15</c:f>
              <c:strCache>
                <c:ptCount val="5"/>
                <c:pt idx="0">
                  <c:v>Ordinario común</c:v>
                </c:pt>
                <c:pt idx="1">
                  <c:v>Ordinario certificado</c:v>
                </c:pt>
                <c:pt idx="2">
                  <c:v>Entrega rápida</c:v>
                </c:pt>
                <c:pt idx="3">
                  <c:v>Mensajeria</c:v>
                </c:pt>
                <c:pt idx="4">
                  <c:v>Expreso común</c:v>
                </c:pt>
              </c:strCache>
            </c:strRef>
          </c:cat>
          <c:val>
            <c:numRef>
              <c:f>'Tabla y Gráfico N° 16'!$E$11:$E$15</c:f>
              <c:numCache>
                <c:formatCode>0.00%</c:formatCode>
                <c:ptCount val="5"/>
                <c:pt idx="0">
                  <c:v>0.48571728326082875</c:v>
                </c:pt>
                <c:pt idx="1">
                  <c:v>0.32951820016151895</c:v>
                </c:pt>
                <c:pt idx="2">
                  <c:v>0.18098370415191567</c:v>
                </c:pt>
                <c:pt idx="3">
                  <c:v>3.7808124257366557E-3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B3-4A2E-805D-08E38A4DC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A-44F7-93E7-1CF79DFB30C1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A-44F7-93E7-1CF79DFB30C1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9A-44F7-93E7-1CF79DFB30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9A-44F7-93E7-1CF79DFB30C1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9A-44F7-93E7-1CF79DFB30C1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9A-44F7-93E7-1CF79DFB30C1}"/>
              </c:ext>
            </c:extLst>
          </c:dPt>
          <c:dPt>
            <c:idx val="6"/>
            <c:bubble3D val="0"/>
            <c:spPr>
              <a:solidFill>
                <a:srgbClr val="5AD7E4"/>
              </a:solidFill>
              <a:ln>
                <a:solidFill>
                  <a:srgbClr val="5AD7E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C9A-44F7-93E7-1CF79DFB30C1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9A-44F7-93E7-1CF79DFB30C1}"/>
              </c:ext>
            </c:extLst>
          </c:dPt>
          <c:dLbls>
            <c:dLbl>
              <c:idx val="4"/>
              <c:layout>
                <c:manualLayout>
                  <c:x val="-4.6159474749440849E-2"/>
                  <c:y val="2.28160771150701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9A-44F7-93E7-1CF79DFB30C1}"/>
                </c:ext>
              </c:extLst>
            </c:dLbl>
            <c:dLbl>
              <c:idx val="5"/>
              <c:layout>
                <c:manualLayout>
                  <c:x val="8.6382306135431765E-3"/>
                  <c:y val="5.880526149697334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9A-44F7-93E7-1CF79DFB3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17'!$C$11:$C$16</c:f>
              <c:strCache>
                <c:ptCount val="6"/>
                <c:pt idx="0">
                  <c:v>Asia</c:v>
                </c:pt>
                <c:pt idx="1">
                  <c:v>Estados Unidos</c:v>
                </c:pt>
                <c:pt idx="2">
                  <c:v>Resto de América</c:v>
                </c:pt>
                <c:pt idx="3">
                  <c:v>Europa</c:v>
                </c:pt>
                <c:pt idx="4">
                  <c:v>Oceanía</c:v>
                </c:pt>
                <c:pt idx="5">
                  <c:v>África</c:v>
                </c:pt>
              </c:strCache>
            </c:strRef>
          </c:cat>
          <c:val>
            <c:numRef>
              <c:f>'Tabla y Gráfico N° 17'!$E$11:$E$16</c:f>
              <c:numCache>
                <c:formatCode>0.00%</c:formatCode>
                <c:ptCount val="6"/>
                <c:pt idx="0">
                  <c:v>0.41267313881115214</c:v>
                </c:pt>
                <c:pt idx="1">
                  <c:v>0.19611671330872324</c:v>
                </c:pt>
                <c:pt idx="2">
                  <c:v>0.19512856860530084</c:v>
                </c:pt>
                <c:pt idx="3">
                  <c:v>0.18675788502875379</c:v>
                </c:pt>
                <c:pt idx="4">
                  <c:v>5.7058646998113987E-3</c:v>
                </c:pt>
                <c:pt idx="5">
                  <c:v>3.6178295462585912E-3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9A-44F7-93E7-1CF79DFB30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1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CB-49E6-B317-A4BC6436C06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CB-49E6-B317-A4BC6436C06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CB-49E6-B317-A4BC6436C066}"/>
              </c:ext>
            </c:extLst>
          </c:dPt>
          <c:dLbls>
            <c:dLbl>
              <c:idx val="1"/>
              <c:layout>
                <c:manualLayout>
                  <c:x val="1.6462962962962964E-2"/>
                  <c:y val="-4.4097222222222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B-49E6-B317-A4BC6436C066}"/>
                </c:ext>
              </c:extLst>
            </c:dLbl>
            <c:dLbl>
              <c:idx val="2"/>
              <c:layout>
                <c:manualLayout>
                  <c:x val="-4.2333333333333334E-2"/>
                  <c:y val="1.763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B-49E6-B317-A4BC6436C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18 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18 '!$E$11:$E$13</c:f>
              <c:numCache>
                <c:formatCode>0.00%</c:formatCode>
                <c:ptCount val="3"/>
                <c:pt idx="0">
                  <c:v>0.95482118872965038</c:v>
                </c:pt>
                <c:pt idx="1">
                  <c:v>4.5178811270349652E-2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CB-49E6-B317-A4BC6436C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072-4321-BA5C-7F9B9D774710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072-4321-BA5C-7F9B9D774710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072-4321-BA5C-7F9B9D774710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72-4321-BA5C-7F9B9D774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19'!$C$11:$C$13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19'!$E$11:$E$13</c:f>
              <c:numCache>
                <c:formatCode>0.00%</c:formatCode>
                <c:ptCount val="3"/>
                <c:pt idx="0">
                  <c:v>0.97758813859074212</c:v>
                </c:pt>
                <c:pt idx="1">
                  <c:v>2.2411861409257848E-2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72-4321-BA5C-7F9B9D774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B-48C9-B039-61648DCB13A4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1B-48C9-B039-61648DCB13A4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1B-48C9-B039-61648DCB13A4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1B-48C9-B039-61648DCB13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02'!$E$12:$E$14</c:f>
              <c:numCache>
                <c:formatCode>0.00%</c:formatCode>
                <c:ptCount val="3"/>
                <c:pt idx="0">
                  <c:v>0.4475397825058528</c:v>
                </c:pt>
                <c:pt idx="1">
                  <c:v>0.13096784764100666</c:v>
                </c:pt>
                <c:pt idx="2">
                  <c:v>0.42149236985314059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1B-48C9-B039-61648DCB1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20'!$C$11:$C$35</c:f>
              <c:strCache>
                <c:ptCount val="25"/>
                <c:pt idx="0">
                  <c:v>Piura</c:v>
                </c:pt>
                <c:pt idx="1">
                  <c:v>Lima Metropolitana</c:v>
                </c:pt>
                <c:pt idx="2">
                  <c:v>Ica</c:v>
                </c:pt>
                <c:pt idx="3">
                  <c:v>Lima Provincias</c:v>
                </c:pt>
                <c:pt idx="4">
                  <c:v>Arequipa</c:v>
                </c:pt>
                <c:pt idx="5">
                  <c:v>Puno</c:v>
                </c:pt>
                <c:pt idx="6">
                  <c:v>La Libertad</c:v>
                </c:pt>
                <c:pt idx="7">
                  <c:v>Áncash</c:v>
                </c:pt>
                <c:pt idx="8">
                  <c:v>Moquegua</c:v>
                </c:pt>
                <c:pt idx="9">
                  <c:v>Junín</c:v>
                </c:pt>
                <c:pt idx="10">
                  <c:v>Lambayeque</c:v>
                </c:pt>
                <c:pt idx="11">
                  <c:v>Cusco</c:v>
                </c:pt>
                <c:pt idx="12">
                  <c:v>Tacna</c:v>
                </c:pt>
                <c:pt idx="13">
                  <c:v>Ayacucho</c:v>
                </c:pt>
                <c:pt idx="14">
                  <c:v>Tumbes</c:v>
                </c:pt>
                <c:pt idx="15">
                  <c:v>Apurímac</c:v>
                </c:pt>
                <c:pt idx="16">
                  <c:v>Cajamarca</c:v>
                </c:pt>
                <c:pt idx="17">
                  <c:v>Amazonas</c:v>
                </c:pt>
                <c:pt idx="18">
                  <c:v>Huancavelica</c:v>
                </c:pt>
                <c:pt idx="19">
                  <c:v>Huánuco</c:v>
                </c:pt>
                <c:pt idx="20">
                  <c:v>Loreto</c:v>
                </c:pt>
                <c:pt idx="21">
                  <c:v>Madre de Dios</c:v>
                </c:pt>
                <c:pt idx="22">
                  <c:v>Pasco</c:v>
                </c:pt>
                <c:pt idx="23">
                  <c:v>San Martín</c:v>
                </c:pt>
                <c:pt idx="24">
                  <c:v>Ucayali</c:v>
                </c:pt>
              </c:strCache>
            </c:strRef>
          </c:cat>
          <c:val>
            <c:numRef>
              <c:f>'Tabla y Gráfico N° 20'!$E$11:$E$35</c:f>
              <c:numCache>
                <c:formatCode>0.00%</c:formatCode>
                <c:ptCount val="25"/>
                <c:pt idx="0">
                  <c:v>0.3748840660359859</c:v>
                </c:pt>
                <c:pt idx="1">
                  <c:v>0.1795894391887714</c:v>
                </c:pt>
                <c:pt idx="2">
                  <c:v>0.16125641501267546</c:v>
                </c:pt>
                <c:pt idx="3">
                  <c:v>0.11955110369133741</c:v>
                </c:pt>
                <c:pt idx="4">
                  <c:v>3.2600630680764235E-2</c:v>
                </c:pt>
                <c:pt idx="5">
                  <c:v>2.3650528658875906E-2</c:v>
                </c:pt>
                <c:pt idx="6">
                  <c:v>1.5179620354912509E-2</c:v>
                </c:pt>
                <c:pt idx="7">
                  <c:v>1.474680022259321E-2</c:v>
                </c:pt>
                <c:pt idx="8">
                  <c:v>1.4592221603907747E-2</c:v>
                </c:pt>
                <c:pt idx="9">
                  <c:v>1.2304458047362889E-2</c:v>
                </c:pt>
                <c:pt idx="10">
                  <c:v>1.1655227848883943E-2</c:v>
                </c:pt>
                <c:pt idx="11">
                  <c:v>1.0635008965559883E-2</c:v>
                </c:pt>
                <c:pt idx="12">
                  <c:v>1.001669449081803E-2</c:v>
                </c:pt>
                <c:pt idx="13">
                  <c:v>9.2747171211278057E-3</c:v>
                </c:pt>
                <c:pt idx="14">
                  <c:v>6.5386755703951025E-3</c:v>
                </c:pt>
                <c:pt idx="15">
                  <c:v>2.0095220429110247E-3</c:v>
                </c:pt>
                <c:pt idx="16">
                  <c:v>1.5148704631175417E-3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8-428B-A9B7-19313E6D1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9842816"/>
        <c:axId val="90066944"/>
        <c:axId val="0"/>
      </c:bar3DChart>
      <c:catAx>
        <c:axId val="8984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66944"/>
        <c:crosses val="autoZero"/>
        <c:auto val="1"/>
        <c:lblAlgn val="ctr"/>
        <c:lblOffset val="100"/>
        <c:noMultiLvlLbl val="0"/>
      </c:catAx>
      <c:valAx>
        <c:axId val="9006694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9842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21'!$C$11:$C$35</c:f>
              <c:strCache>
                <c:ptCount val="25"/>
                <c:pt idx="0">
                  <c:v>Piura</c:v>
                </c:pt>
                <c:pt idx="1">
                  <c:v>Ica</c:v>
                </c:pt>
                <c:pt idx="2">
                  <c:v>Lima Metropolitana</c:v>
                </c:pt>
                <c:pt idx="3">
                  <c:v>Arequipa</c:v>
                </c:pt>
                <c:pt idx="4">
                  <c:v>Lima Provincias</c:v>
                </c:pt>
                <c:pt idx="5">
                  <c:v>La Libertad</c:v>
                </c:pt>
                <c:pt idx="6">
                  <c:v>Lambayeque</c:v>
                </c:pt>
                <c:pt idx="7">
                  <c:v>Junín</c:v>
                </c:pt>
                <c:pt idx="8">
                  <c:v>Puno</c:v>
                </c:pt>
                <c:pt idx="9">
                  <c:v>Áncash</c:v>
                </c:pt>
                <c:pt idx="10">
                  <c:v>Cusco</c:v>
                </c:pt>
                <c:pt idx="11">
                  <c:v>Tacna</c:v>
                </c:pt>
                <c:pt idx="12">
                  <c:v>Moquegua</c:v>
                </c:pt>
                <c:pt idx="13">
                  <c:v>Tumbes</c:v>
                </c:pt>
                <c:pt idx="14">
                  <c:v>Ayacucho</c:v>
                </c:pt>
                <c:pt idx="15">
                  <c:v>Apurímac</c:v>
                </c:pt>
                <c:pt idx="16">
                  <c:v>Cajamarca</c:v>
                </c:pt>
                <c:pt idx="17">
                  <c:v>Amazonas</c:v>
                </c:pt>
                <c:pt idx="18">
                  <c:v>Huancavelica</c:v>
                </c:pt>
                <c:pt idx="19">
                  <c:v>Huánuco</c:v>
                </c:pt>
                <c:pt idx="20">
                  <c:v>Loreto</c:v>
                </c:pt>
                <c:pt idx="21">
                  <c:v>Madre de Dios</c:v>
                </c:pt>
                <c:pt idx="22">
                  <c:v>Pasco</c:v>
                </c:pt>
                <c:pt idx="23">
                  <c:v>San Martín</c:v>
                </c:pt>
                <c:pt idx="24">
                  <c:v>Ucayali</c:v>
                </c:pt>
              </c:strCache>
            </c:strRef>
          </c:cat>
          <c:val>
            <c:numRef>
              <c:f>'Tabla y Gráfico N° 21'!$E$11:$E$35</c:f>
              <c:numCache>
                <c:formatCode>0.00%</c:formatCode>
                <c:ptCount val="25"/>
                <c:pt idx="0">
                  <c:v>0.37757373400111299</c:v>
                </c:pt>
                <c:pt idx="1">
                  <c:v>0.27790144067272615</c:v>
                </c:pt>
                <c:pt idx="2">
                  <c:v>0.11630495269894268</c:v>
                </c:pt>
                <c:pt idx="3">
                  <c:v>3.7655351511778894E-2</c:v>
                </c:pt>
                <c:pt idx="4">
                  <c:v>3.2925245780003713E-2</c:v>
                </c:pt>
                <c:pt idx="5">
                  <c:v>2.5969207939157857E-2</c:v>
                </c:pt>
                <c:pt idx="6">
                  <c:v>2.2506646880603474E-2</c:v>
                </c:pt>
                <c:pt idx="7">
                  <c:v>1.9724231744265134E-2</c:v>
                </c:pt>
                <c:pt idx="8">
                  <c:v>1.935324305942002E-2</c:v>
                </c:pt>
                <c:pt idx="9">
                  <c:v>1.6694490818030049E-2</c:v>
                </c:pt>
                <c:pt idx="10">
                  <c:v>1.3942991405428802E-2</c:v>
                </c:pt>
                <c:pt idx="11">
                  <c:v>1.3262845483212762E-2</c:v>
                </c:pt>
                <c:pt idx="12">
                  <c:v>1.0434056761268781E-2</c:v>
                </c:pt>
                <c:pt idx="13">
                  <c:v>6.0594818524701667E-3</c:v>
                </c:pt>
                <c:pt idx="14">
                  <c:v>5.9358189575217952E-3</c:v>
                </c:pt>
                <c:pt idx="15">
                  <c:v>1.8858591479626538E-3</c:v>
                </c:pt>
                <c:pt idx="16">
                  <c:v>1.8704012860941074E-3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501-ABE0-A3F2BD1D6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0082688"/>
        <c:axId val="90499328"/>
        <c:axId val="0"/>
      </c:bar3DChart>
      <c:catAx>
        <c:axId val="90082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499328"/>
        <c:crosses val="autoZero"/>
        <c:auto val="1"/>
        <c:lblAlgn val="ctr"/>
        <c:lblOffset val="100"/>
        <c:noMultiLvlLbl val="0"/>
      </c:catAx>
      <c:valAx>
        <c:axId val="90499328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8268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6C4-4D21-9A84-FB9EF160375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6C4-4D21-9A84-FB9EF16037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('Tabla y Gráfico N° 22'!$C$11:$C$12,'Tabla y Gráfico N° 22'!$E$11:$E$12)</c15:sqref>
                  </c15:fullRef>
                </c:ext>
              </c:extLst>
              <c:f>'Tabla y Gráfico N° 22'!$C$11:$C$12</c:f>
              <c:strCache>
                <c:ptCount val="2"/>
                <c:pt idx="0">
                  <c:v>Europa</c:v>
                </c:pt>
                <c:pt idx="1">
                  <c:v>Resto de América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 y Gráfico N° 22'!$E$11:$E$14</c15:sqref>
                  </c15:fullRef>
                </c:ext>
              </c:extLst>
              <c:f>'Tabla y Gráfico N° 22'!$E$11:$E$12</c:f>
              <c:numCache>
                <c:formatCode>0.00%</c:formatCode>
                <c:ptCount val="2"/>
                <c:pt idx="0">
                  <c:v>0.86834367853642602</c:v>
                </c:pt>
                <c:pt idx="1">
                  <c:v>0.13165632146357401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'Tabla y Gráfico N° 22'!$E$13</c15:sqref>
                  <c15:spPr xmlns:c15="http://schemas.microsoft.com/office/drawing/2012/chart">
                    <a:solidFill>
                      <a:srgbClr val="FC7A85"/>
                    </a:solidFill>
                    <a:ln>
                      <a:noFill/>
                    </a:ln>
                    <a:effectLst/>
                    <a:sp3d/>
                  </c15:spPr>
                  <c15:bubble3D val="0"/>
                </c15:categoryFilterException>
                <c15:categoryFilterException>
                  <c15:sqref>'Tabla y Gráfico N° 22'!$E$14</c15:sqref>
                  <c15:spPr xmlns:c15="http://schemas.microsoft.com/office/drawing/2012/chart">
                    <a:solidFill>
                      <a:srgbClr val="00B050"/>
                    </a:solidFill>
                    <a:ln>
                      <a:noFill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56C4-4D21-9A84-FB9EF1603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F-4C20-BE24-192297652C99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F-4C20-BE24-192297652C99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F-4C20-BE24-192297652C9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F-4C20-BE24-192297652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23'!$C$12:$C$14</c:f>
              <c:strCache>
                <c:ptCount val="3"/>
                <c:pt idx="0">
                  <c:v>Propios</c:v>
                </c:pt>
                <c:pt idx="1">
                  <c:v>A cargo de terceros</c:v>
                </c:pt>
                <c:pt idx="2">
                  <c:v>No abiertos al público</c:v>
                </c:pt>
              </c:strCache>
            </c:strRef>
          </c:cat>
          <c:val>
            <c:numRef>
              <c:f>'Tabla y Gráfico N° 23'!$E$12:$E$14</c:f>
              <c:numCache>
                <c:formatCode>0.00%</c:formatCode>
                <c:ptCount val="3"/>
                <c:pt idx="0">
                  <c:v>0.28904428904428903</c:v>
                </c:pt>
                <c:pt idx="1">
                  <c:v>0.62859362859362855</c:v>
                </c:pt>
                <c:pt idx="2">
                  <c:v>8.2362082362082367E-2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5F-4C20-BE24-19229765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23C-45F1-90C0-C81E06093232}"/>
              </c:ext>
            </c:extLst>
          </c:dPt>
          <c:dPt>
            <c:idx val="1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23C-45F1-90C0-C81E06093232}"/>
              </c:ext>
            </c:extLst>
          </c:dPt>
          <c:dPt>
            <c:idx val="2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23C-45F1-90C0-C81E060932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24'!$C$11:$C$13</c:f>
              <c:strCache>
                <c:ptCount val="3"/>
                <c:pt idx="0">
                  <c:v>Atencion completa</c:v>
                </c:pt>
                <c:pt idx="1">
                  <c:v>Solo Admision</c:v>
                </c:pt>
                <c:pt idx="2">
                  <c:v>Solo Distribucion</c:v>
                </c:pt>
              </c:strCache>
            </c:strRef>
          </c:cat>
          <c:val>
            <c:numRef>
              <c:f>'Tabla y Gráfico N° 24'!$E$11:$E$13</c:f>
              <c:numCache>
                <c:formatCode>0.00%</c:formatCode>
                <c:ptCount val="3"/>
                <c:pt idx="0">
                  <c:v>0.63590177815410664</c:v>
                </c:pt>
                <c:pt idx="1">
                  <c:v>0.18797629127857748</c:v>
                </c:pt>
                <c:pt idx="2">
                  <c:v>0.17612193056731584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3C-45F1-90C0-C81E060932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9525" cap="flat" cmpd="sng" algn="ctr">
              <a:solidFill>
                <a:srgbClr val="0070C0"/>
              </a:solidFill>
              <a:round/>
            </a:ln>
            <a:effectLst/>
            <a:sp3d contourW="9525">
              <a:contourClr>
                <a:srgbClr val="0070C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25'!$C$11:$C$35</c:f>
              <c:strCache>
                <c:ptCount val="25"/>
                <c:pt idx="0">
                  <c:v>Lima Metropolitana</c:v>
                </c:pt>
                <c:pt idx="1">
                  <c:v>Cusco</c:v>
                </c:pt>
                <c:pt idx="2">
                  <c:v>Cajamarca</c:v>
                </c:pt>
                <c:pt idx="3">
                  <c:v>Áncash</c:v>
                </c:pt>
                <c:pt idx="4">
                  <c:v>Piura</c:v>
                </c:pt>
                <c:pt idx="5">
                  <c:v>La Libertad</c:v>
                </c:pt>
                <c:pt idx="6">
                  <c:v>San Martín</c:v>
                </c:pt>
                <c:pt idx="7">
                  <c:v>Ica</c:v>
                </c:pt>
                <c:pt idx="8">
                  <c:v>Puno</c:v>
                </c:pt>
                <c:pt idx="9">
                  <c:v>Arequipa</c:v>
                </c:pt>
                <c:pt idx="10">
                  <c:v>Junín</c:v>
                </c:pt>
                <c:pt idx="11">
                  <c:v>Lima Provincias</c:v>
                </c:pt>
                <c:pt idx="12">
                  <c:v>Loreto</c:v>
                </c:pt>
                <c:pt idx="13">
                  <c:v>Ayacucho</c:v>
                </c:pt>
                <c:pt idx="14">
                  <c:v>Lambayeque</c:v>
                </c:pt>
                <c:pt idx="15">
                  <c:v>Moquegua</c:v>
                </c:pt>
                <c:pt idx="16">
                  <c:v>Huánuco</c:v>
                </c:pt>
                <c:pt idx="17">
                  <c:v>Amazonas</c:v>
                </c:pt>
                <c:pt idx="18">
                  <c:v>Huancavelica</c:v>
                </c:pt>
                <c:pt idx="19">
                  <c:v>Apurímac</c:v>
                </c:pt>
                <c:pt idx="20">
                  <c:v>Tumbes</c:v>
                </c:pt>
                <c:pt idx="21">
                  <c:v>Tacna</c:v>
                </c:pt>
                <c:pt idx="22">
                  <c:v>Madre de Dios</c:v>
                </c:pt>
                <c:pt idx="23">
                  <c:v>Ucayali</c:v>
                </c:pt>
                <c:pt idx="24">
                  <c:v>Pasco</c:v>
                </c:pt>
              </c:strCache>
            </c:strRef>
          </c:cat>
          <c:val>
            <c:numRef>
              <c:f>'Tabla y Gráfico N° 25'!$E$11:$E$35</c:f>
              <c:numCache>
                <c:formatCode>0.00%</c:formatCode>
                <c:ptCount val="25"/>
                <c:pt idx="0">
                  <c:v>0.21168501270110077</c:v>
                </c:pt>
                <c:pt idx="1">
                  <c:v>8.8907705334462322E-2</c:v>
                </c:pt>
                <c:pt idx="2">
                  <c:v>6.2658763759525823E-2</c:v>
                </c:pt>
                <c:pt idx="3">
                  <c:v>6.1812023708721422E-2</c:v>
                </c:pt>
                <c:pt idx="4">
                  <c:v>6.0965283657917022E-2</c:v>
                </c:pt>
                <c:pt idx="5">
                  <c:v>4.7417442845046572E-2</c:v>
                </c:pt>
                <c:pt idx="6">
                  <c:v>4.6570702794242171E-2</c:v>
                </c:pt>
                <c:pt idx="7">
                  <c:v>3.6409822184589331E-2</c:v>
                </c:pt>
                <c:pt idx="8">
                  <c:v>3.6409822184589331E-2</c:v>
                </c:pt>
                <c:pt idx="9">
                  <c:v>3.3022861981371721E-2</c:v>
                </c:pt>
                <c:pt idx="10">
                  <c:v>3.2176121930567313E-2</c:v>
                </c:pt>
                <c:pt idx="11">
                  <c:v>3.1329381879762912E-2</c:v>
                </c:pt>
                <c:pt idx="12">
                  <c:v>3.1329381879762912E-2</c:v>
                </c:pt>
                <c:pt idx="13">
                  <c:v>2.6248941574936496E-2</c:v>
                </c:pt>
                <c:pt idx="14">
                  <c:v>2.3708721422523286E-2</c:v>
                </c:pt>
                <c:pt idx="15">
                  <c:v>2.3708721422523286E-2</c:v>
                </c:pt>
                <c:pt idx="16">
                  <c:v>2.2861981371718881E-2</c:v>
                </c:pt>
                <c:pt idx="17">
                  <c:v>1.8628281117696866E-2</c:v>
                </c:pt>
                <c:pt idx="18">
                  <c:v>1.8628281117696866E-2</c:v>
                </c:pt>
                <c:pt idx="19">
                  <c:v>1.7781541066892465E-2</c:v>
                </c:pt>
                <c:pt idx="20">
                  <c:v>1.7781541066892465E-2</c:v>
                </c:pt>
                <c:pt idx="21">
                  <c:v>1.3547840812870448E-2</c:v>
                </c:pt>
                <c:pt idx="22">
                  <c:v>1.2701100762066046E-2</c:v>
                </c:pt>
                <c:pt idx="23">
                  <c:v>1.2701100762066046E-2</c:v>
                </c:pt>
                <c:pt idx="24">
                  <c:v>1.100762066045724E-2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3-4D3E-A8B7-159F94A5F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2345856"/>
        <c:axId val="92352896"/>
        <c:axId val="0"/>
      </c:bar3DChart>
      <c:catAx>
        <c:axId val="92345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52896"/>
        <c:crosses val="autoZero"/>
        <c:auto val="1"/>
        <c:lblAlgn val="ctr"/>
        <c:lblOffset val="100"/>
        <c:noMultiLvlLbl val="0"/>
      </c:catAx>
      <c:valAx>
        <c:axId val="9235289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458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ADE-43AE-8872-1B9479A4B7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ADE-43AE-8872-1B9479A4B718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ADE-43AE-8872-1B9479A4B718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ADE-43AE-8872-1B9479A4B71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ADE-43AE-8872-1B9479A4B718}"/>
              </c:ext>
            </c:extLst>
          </c:dPt>
          <c:dLbls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E-43AE-8872-1B9479A4B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26'!$C$11:$C$15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26'!$E$11:$E$15</c:f>
              <c:numCache>
                <c:formatCode>0.00%</c:formatCode>
                <c:ptCount val="5"/>
                <c:pt idx="0">
                  <c:v>0.70713391739674591</c:v>
                </c:pt>
                <c:pt idx="1">
                  <c:v>0.13892365456821026</c:v>
                </c:pt>
                <c:pt idx="2">
                  <c:v>0.10262828535669587</c:v>
                </c:pt>
                <c:pt idx="3">
                  <c:v>4.630788485607009E-2</c:v>
                </c:pt>
                <c:pt idx="4">
                  <c:v>5.0062578222778474E-3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E-43AE-8872-1B9479A4B7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1A-4F85-A4D7-D589C143D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1A-4F85-A4D7-D589C143D1B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1A-4F85-A4D7-D589C143D1B1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1A-4F85-A4D7-D589C143D1B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41A-4F85-A4D7-D589C143D1B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A-4F85-A4D7-D589C143D1B1}"/>
                </c:ext>
              </c:extLst>
            </c:dLbl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1A-4F85-A4D7-D589C143D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27'!$C$11:$C$15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27'!$E$11:$E$15</c:f>
              <c:numCache>
                <c:formatCode>0.00%</c:formatCode>
                <c:ptCount val="5"/>
                <c:pt idx="0">
                  <c:v>0.65957446808510634</c:v>
                </c:pt>
                <c:pt idx="1">
                  <c:v>0.21276595744680851</c:v>
                </c:pt>
                <c:pt idx="2">
                  <c:v>0.1276595744680851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A-4F85-A4D7-D589C143D1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BF-4B1D-A9E5-5E7BF2CABE08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BF-4B1D-A9E5-5E7BF2CABE0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BF-4B1D-A9E5-5E7BF2CABE0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BF-4B1D-A9E5-5E7BF2CABE0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BF-4B1D-A9E5-5E7BF2CABE08}"/>
              </c:ext>
            </c:extLst>
          </c:dPt>
          <c:dLbls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BF-4B1D-A9E5-5E7BF2CABE08}"/>
                </c:ext>
              </c:extLst>
            </c:dLbl>
            <c:dLbl>
              <c:idx val="4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F-4B1D-A9E5-5E7BF2CAB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03'!$C$11:$C$15</c:f>
              <c:strCache>
                <c:ptCount val="5"/>
                <c:pt idx="0">
                  <c:v>Mensajeria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03'!$E$11:$E$15</c:f>
              <c:numCache>
                <c:formatCode>0.00%</c:formatCode>
                <c:ptCount val="5"/>
                <c:pt idx="0">
                  <c:v>0.54699728765780642</c:v>
                </c:pt>
                <c:pt idx="1">
                  <c:v>0.24135488133092733</c:v>
                </c:pt>
                <c:pt idx="2">
                  <c:v>0.1961416406572529</c:v>
                </c:pt>
                <c:pt idx="3">
                  <c:v>1.0774625420274712E-2</c:v>
                </c:pt>
                <c:pt idx="4">
                  <c:v>4.731564933738666E-3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BF-4B1D-A9E5-5E7BF2CABE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AC-429A-A2A7-0B9B7D6A8D91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FAC-429A-A2A7-0B9B7D6A8D9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FAC-429A-A2A7-0B9B7D6A8D91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FAC-429A-A2A7-0B9B7D6A8D9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FAC-429A-A2A7-0B9B7D6A8D91}"/>
              </c:ext>
            </c:extLst>
          </c:dPt>
          <c:dLbls>
            <c:dLbl>
              <c:idx val="1"/>
              <c:layout>
                <c:manualLayout>
                  <c:x val="2.8222222222222221E-2"/>
                  <c:y val="-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AC-429A-A2A7-0B9B7D6A8D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04'!$C$11:$C$15</c:f>
              <c:strCache>
                <c:ptCount val="5"/>
                <c:pt idx="0">
                  <c:v>Entrega rápida</c:v>
                </c:pt>
                <c:pt idx="1">
                  <c:v>Ordinario común</c:v>
                </c:pt>
                <c:pt idx="2">
                  <c:v>Mensajeria</c:v>
                </c:pt>
                <c:pt idx="3">
                  <c:v>Expreso común</c:v>
                </c:pt>
                <c:pt idx="4">
                  <c:v>Ordinario certificado</c:v>
                </c:pt>
              </c:strCache>
            </c:strRef>
          </c:cat>
          <c:val>
            <c:numRef>
              <c:f>'Tabla y Gráfico N° 04'!$E$11:$E$15</c:f>
              <c:numCache>
                <c:formatCode>0.00%</c:formatCode>
                <c:ptCount val="5"/>
                <c:pt idx="0">
                  <c:v>0.30734820879387986</c:v>
                </c:pt>
                <c:pt idx="1">
                  <c:v>0.23942073596443145</c:v>
                </c:pt>
                <c:pt idx="2">
                  <c:v>0.22488784498866438</c:v>
                </c:pt>
                <c:pt idx="3">
                  <c:v>0.11535269419203649</c:v>
                </c:pt>
                <c:pt idx="4">
                  <c:v>0.11299051606098784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AC-429A-A2A7-0B9B7D6A8D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AB-484B-A2C0-FF89CEDD96B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AB-484B-A2C0-FF89CEDD9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05'!$C$11:$C$12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05'!$E$11:$E$12</c:f>
              <c:numCache>
                <c:formatCode>0.00%</c:formatCode>
                <c:ptCount val="2"/>
                <c:pt idx="0">
                  <c:v>0.98619208672778691</c:v>
                </c:pt>
                <c:pt idx="1">
                  <c:v>1.3807913272213038E-2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84B-A2C0-FF89CEDD9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6-4508-829B-7158B3E0C100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6-4508-829B-7158B3E0C100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6-4508-829B-7158B3E0C100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66-4508-829B-7158B3E0C1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06'!$C$12:$C$14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06'!$E$12:$E$14</c:f>
              <c:numCache>
                <c:formatCode>0.00%</c:formatCode>
                <c:ptCount val="3"/>
                <c:pt idx="0">
                  <c:v>0.97927341873348372</c:v>
                </c:pt>
                <c:pt idx="1">
                  <c:v>5.5910406813945808E-3</c:v>
                </c:pt>
                <c:pt idx="2">
                  <c:v>1.5135540585121721E-2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6-4508-829B-7158B3E0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67-488E-8541-C54CA9C36D98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67-488E-8541-C54CA9C36D9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67-488E-8541-C54CA9C36D9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67-488E-8541-C54CA9C36D9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67-488E-8541-C54CA9C36D98}"/>
              </c:ext>
            </c:extLst>
          </c:dPt>
          <c:dLbls>
            <c:dLbl>
              <c:idx val="1"/>
              <c:layout>
                <c:manualLayout>
                  <c:x val="2.3490894966104674E-2"/>
                  <c:y val="-1.77432103405194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7-488E-8541-C54CA9C36D98}"/>
                </c:ext>
              </c:extLst>
            </c:dLbl>
            <c:dLbl>
              <c:idx val="2"/>
              <c:layout>
                <c:manualLayout>
                  <c:x val="-2.3490894966104671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7-488E-8541-C54CA9C36D98}"/>
                </c:ext>
              </c:extLst>
            </c:dLbl>
            <c:dLbl>
              <c:idx val="3"/>
              <c:layout>
                <c:manualLayout>
                  <c:x val="3.0574047185254291E-2"/>
                  <c:y val="-2.66148155107791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67-488E-8541-C54CA9C36D98}"/>
                </c:ext>
              </c:extLst>
            </c:dLbl>
            <c:dLbl>
              <c:idx val="4"/>
              <c:layout>
                <c:manualLayout>
                  <c:x val="-5.4053844090745144E-2"/>
                  <c:y val="2.21790129256493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67-488E-8541-C54CA9C36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07'!$C$11:$C$15</c:f>
              <c:strCache>
                <c:ptCount val="5"/>
                <c:pt idx="0">
                  <c:v>Mensajeria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07'!$E$11:$E$15</c:f>
              <c:numCache>
                <c:formatCode>0.00%</c:formatCode>
                <c:ptCount val="5"/>
                <c:pt idx="0">
                  <c:v>0.55460299254936474</c:v>
                </c:pt>
                <c:pt idx="1">
                  <c:v>0.237933504402186</c:v>
                </c:pt>
                <c:pt idx="2">
                  <c:v>0.19427420327769357</c:v>
                </c:pt>
                <c:pt idx="3">
                  <c:v>1.0925483549584362E-2</c:v>
                </c:pt>
                <c:pt idx="4">
                  <c:v>2.263816221171314E-3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67-488E-8541-C54CA9C36D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4FC-4365-890F-9653B2BE9E5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0.67260092864399945</c:v>
                </c:pt>
                <c:pt idx="1">
                  <c:v>0.32277878713250208</c:v>
                </c:pt>
                <c:pt idx="2">
                  <c:v>4.6202842234984781E-3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FC-4365-890F-9653B2BE9E5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54FC-4365-890F-9653B2BE9E5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0.67260092864399945</c:v>
                </c:pt>
                <c:pt idx="1">
                  <c:v>0.32277878713250208</c:v>
                </c:pt>
                <c:pt idx="2">
                  <c:v>4.6202842234984781E-3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FC-4365-890F-9653B2BE9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5AD7E4"/>
            </a:solidFill>
            <a:ln w="9525" cap="flat" cmpd="sng" algn="ctr">
              <a:solidFill>
                <a:srgbClr val="04A4C4"/>
              </a:solidFill>
              <a:round/>
            </a:ln>
            <a:effectLst/>
            <a:sp3d contourW="9525">
              <a:contourClr>
                <a:srgbClr val="04A4C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09'!$C$11:$C$35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Piura</c:v>
                </c:pt>
                <c:pt idx="3">
                  <c:v>Arequipa</c:v>
                </c:pt>
                <c:pt idx="4">
                  <c:v>Cusco</c:v>
                </c:pt>
                <c:pt idx="5">
                  <c:v>Ica</c:v>
                </c:pt>
                <c:pt idx="6">
                  <c:v>Tumbes</c:v>
                </c:pt>
                <c:pt idx="7">
                  <c:v>Ayacucho</c:v>
                </c:pt>
                <c:pt idx="8">
                  <c:v>Lambayeque</c:v>
                </c:pt>
                <c:pt idx="9">
                  <c:v>Junín</c:v>
                </c:pt>
                <c:pt idx="10">
                  <c:v>Lima Provincias</c:v>
                </c:pt>
                <c:pt idx="11">
                  <c:v>Amazonas</c:v>
                </c:pt>
                <c:pt idx="12">
                  <c:v>San Martín</c:v>
                </c:pt>
                <c:pt idx="13">
                  <c:v>Moquegua</c:v>
                </c:pt>
                <c:pt idx="14">
                  <c:v>Áncash</c:v>
                </c:pt>
                <c:pt idx="15">
                  <c:v>Cajamarca</c:v>
                </c:pt>
                <c:pt idx="16">
                  <c:v>Ucayali</c:v>
                </c:pt>
                <c:pt idx="17">
                  <c:v>Huánuco</c:v>
                </c:pt>
                <c:pt idx="18">
                  <c:v>Tacna</c:v>
                </c:pt>
                <c:pt idx="19">
                  <c:v>Puno</c:v>
                </c:pt>
                <c:pt idx="20">
                  <c:v>Loreto</c:v>
                </c:pt>
                <c:pt idx="21">
                  <c:v>Pasco</c:v>
                </c:pt>
                <c:pt idx="22">
                  <c:v>Madre de Dios</c:v>
                </c:pt>
                <c:pt idx="23">
                  <c:v>Apurímac</c:v>
                </c:pt>
                <c:pt idx="24">
                  <c:v>Huancavelica</c:v>
                </c:pt>
              </c:strCache>
            </c:strRef>
          </c:cat>
          <c:val>
            <c:numRef>
              <c:f>'Tabla y Gráfico N° 09'!$E$11:$E$35</c:f>
              <c:numCache>
                <c:formatCode>0.00%</c:formatCode>
                <c:ptCount val="25"/>
                <c:pt idx="0">
                  <c:v>0.97432196803111004</c:v>
                </c:pt>
                <c:pt idx="1">
                  <c:v>1.1161415930120449E-2</c:v>
                </c:pt>
                <c:pt idx="2">
                  <c:v>7.3993608334854055E-3</c:v>
                </c:pt>
                <c:pt idx="3">
                  <c:v>3.4083361644290217E-3</c:v>
                </c:pt>
                <c:pt idx="4">
                  <c:v>1.0885831683645538E-3</c:v>
                </c:pt>
                <c:pt idx="5">
                  <c:v>8.2962742950038447E-4</c:v>
                </c:pt>
                <c:pt idx="6">
                  <c:v>7.3159338737987698E-4</c:v>
                </c:pt>
                <c:pt idx="7">
                  <c:v>4.565983000017421E-4</c:v>
                </c:pt>
                <c:pt idx="8">
                  <c:v>1.8761669857691161E-4</c:v>
                </c:pt>
                <c:pt idx="9">
                  <c:v>9.8704464540977255E-5</c:v>
                </c:pt>
                <c:pt idx="10">
                  <c:v>9.7719146741195967E-5</c:v>
                </c:pt>
                <c:pt idx="11">
                  <c:v>5.9626963759960538E-5</c:v>
                </c:pt>
                <c:pt idx="12">
                  <c:v>2.9772850218133617E-5</c:v>
                </c:pt>
                <c:pt idx="13">
                  <c:v>2.9650955232593663E-5</c:v>
                </c:pt>
                <c:pt idx="14">
                  <c:v>1.9625092671932495E-5</c:v>
                </c:pt>
                <c:pt idx="15">
                  <c:v>1.8822617350461137E-5</c:v>
                </c:pt>
                <c:pt idx="16">
                  <c:v>1.8751511942229498E-5</c:v>
                </c:pt>
                <c:pt idx="17">
                  <c:v>1.4363292462791176E-5</c:v>
                </c:pt>
                <c:pt idx="18">
                  <c:v>9.1116501691115165E-6</c:v>
                </c:pt>
                <c:pt idx="19">
                  <c:v>7.242593724165564E-6</c:v>
                </c:pt>
                <c:pt idx="20">
                  <c:v>7.1511724850105992E-6</c:v>
                </c:pt>
                <c:pt idx="21">
                  <c:v>1.5033714883260918E-6</c:v>
                </c:pt>
                <c:pt idx="22">
                  <c:v>1.0361073770896039E-6</c:v>
                </c:pt>
                <c:pt idx="23">
                  <c:v>9.5484405339630149E-7</c:v>
                </c:pt>
                <c:pt idx="24">
                  <c:v>8.6342281424133655E-7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862-BA19-C26933243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56640"/>
        <c:axId val="71459584"/>
        <c:axId val="0"/>
      </c:bar3DChart>
      <c:catAx>
        <c:axId val="7145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9584"/>
        <c:crosses val="autoZero"/>
        <c:auto val="1"/>
        <c:lblAlgn val="ctr"/>
        <c:lblOffset val="100"/>
        <c:noMultiLvlLbl val="0"/>
      </c:catAx>
      <c:valAx>
        <c:axId val="7145958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66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114300</xdr:rowOff>
    </xdr:from>
    <xdr:to>
      <xdr:col>8</xdr:col>
      <xdr:colOff>723899</xdr:colOff>
      <xdr:row>4</xdr:row>
      <xdr:rowOff>10160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48752CE-0E39-4DA0-8D39-C6ADB1B75E67}"/>
            </a:ext>
          </a:extLst>
        </xdr:cNvPr>
        <xdr:cNvGrpSpPr/>
      </xdr:nvGrpSpPr>
      <xdr:grpSpPr>
        <a:xfrm>
          <a:off x="4084320" y="11430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C7361E6C-2CDC-48DA-826B-007CEF2E01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5AD2A2B-0B21-44A9-987F-189375F2C02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15C6085F-837A-41A3-B322-C25A71B7E8F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BCEE252-F080-4B0B-9B30-6089F5A1F72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74338D2-017E-4E5D-B5FB-B746E2D242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2623103-4306-4154-B3C8-00BA46B7993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524124A-7729-4B50-9986-3BE45DBB0E3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C045AC6-B415-4F62-85ED-B1E65309D90D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C0B6818-3CA1-4C01-9398-ED11C75019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F3C9181-A58C-4205-9A62-B8122DBF5E9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72E53CB-EA54-49FE-AAD6-0DA42C160B4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42</xdr:row>
      <xdr:rowOff>57150</xdr:rowOff>
    </xdr:from>
    <xdr:to>
      <xdr:col>4</xdr:col>
      <xdr:colOff>1694775</xdr:colOff>
      <xdr:row>73</xdr:row>
      <xdr:rowOff>24090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6F13DCD-85C9-407B-9030-59C38715887A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3116050-BBCB-4EF3-A684-F1683AB5C7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E0174DC-DD12-4E2F-8E85-9B4AA6B6564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D1C36BA-4034-47AD-AE1F-661C79DF0D4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F49B1F-D0AC-497C-8526-D66697D4D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7B7410-D742-40C8-ADBD-D9ACDF4DCE38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02D33AD-8C8C-4471-A040-1F0FE24B19D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4D878A0-98E2-4BD4-B66A-0E700EFC28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0B854C4C-7761-4811-936A-DA13973EE39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A6EB6E87-D0D5-4C88-908E-28F10C56333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B1408BF-9D88-4D63-995B-A219F41C1722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CE221E16-F50E-45C3-BD4C-F3663821A8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9381B14E-C7A8-46E1-9831-B76A8781CD8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8B86B192-088C-4EF8-B248-5138B8B0943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CD4D56-DC7C-41B6-B317-3D03D90DD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26</xdr:row>
      <xdr:rowOff>151130</xdr:rowOff>
    </xdr:from>
    <xdr:to>
      <xdr:col>3</xdr:col>
      <xdr:colOff>1615440</xdr:colOff>
      <xdr:row>29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ED6AA6-15B7-4D82-B554-112CEB97F421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1FC5D37-F429-4531-B588-4F751EF456F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F3B96E5-97B8-4CDE-B59E-3EE8845B58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829E289-30B5-4A4E-9BF7-E7B07F63EA2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53E691B-00CA-4C15-93FA-0766E37A4DC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21AD7A-C78A-4ADD-B007-005E8955A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40ACF43-AAB6-4EBB-BC7F-C642207045E1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95B9F50-DC3D-4F2E-9102-7BB4575A9F7B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D5F631FD-6521-469E-AE7D-CD1385F852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A47D0A31-632B-45F4-A26B-FACC2F01A69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91655A0-D51C-42B5-A3D6-50A29A12837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8F3AF40-9F42-4FA3-B7CB-7C5B485B7C77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4CFD6ED-7F2A-486A-B232-3A463DFE9E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CED8B44-685B-4F9C-AC79-137F6FB2C2B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9D294A6-8B75-4D2C-88C9-56F7685C48B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CE93E5-A8B3-46A9-A457-97062B47B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26</xdr:row>
      <xdr:rowOff>151130</xdr:rowOff>
    </xdr:from>
    <xdr:to>
      <xdr:col>3</xdr:col>
      <xdr:colOff>1615440</xdr:colOff>
      <xdr:row>29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0D3D04-1A96-4FEB-9908-6F503DE3E97E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12A70B1-5803-4331-B289-AFA648F696E1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E08A4C4-856A-4E76-85C2-10DBE6B41D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D72D534-9A7D-44C9-A3A9-5176974DB48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B6FD1E0-B264-4651-8A17-88ECECF5458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CE67C8D-B063-45B8-AA92-1744CE7D1B70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1C73DCF3-E5E8-4226-9C63-5736352E1C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6699CFF-9BB0-4E06-A2F9-71FF4FE2530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2A7431C-9E62-41AA-8519-7ECADDDF9BB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3C0975-8CD1-4D57-B89B-D145B6CFB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EB109EF-D485-48EC-A63C-03AC4264D1C0}"/>
            </a:ext>
          </a:extLst>
        </xdr:cNvPr>
        <xdr:cNvSpPr txBox="1"/>
      </xdr:nvSpPr>
      <xdr:spPr>
        <a:xfrm>
          <a:off x="5031740" y="491363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90B0690-820A-42B1-82B1-2C41AE874E7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A0B9153-634C-4078-9694-2A024A77A6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B946A59-8652-446E-AB90-74CD5CC25BD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7194487-1C88-4611-919A-338BE87E8EC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222463D-B17A-4EE2-8089-EE5F57E9CE64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B2DC4F5-FD86-4C39-BC4E-986C08786C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96C60A4D-C808-4E58-9186-5D18815F935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5E5391C-9017-45B9-8C59-32561A00A58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D8369FA-7B21-46E0-BE9A-E15E4069B68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6B72C1C-9099-4334-A783-B2290FCA20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4EF62B6F-4B46-40FC-9BF1-66B26264934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86C614A8-1772-46FF-8F95-3C83FBEF9D6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FF6A3DB-8432-435F-9B00-5809EDF1D92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A391EFF-4831-4570-9F36-2853261C28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D3762AE-B5EF-45B4-B175-21D6F5D9614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53E0CD2-EE6C-45C4-B524-3DBDD139329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24</xdr:row>
      <xdr:rowOff>41910</xdr:rowOff>
    </xdr:from>
    <xdr:to>
      <xdr:col>5</xdr:col>
      <xdr:colOff>39960</xdr:colOff>
      <xdr:row>40</xdr:row>
      <xdr:rowOff>27750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0C1B19-0A5A-4E27-84DD-703A3DF22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C82C4980-84DE-45AA-B70B-AD37E926AA1C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C6DE7072-5FB6-4983-AF1A-C08B3AB802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0133E486-A67D-4147-AD33-C467323D6D3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89CE7F3A-B316-431E-83FE-6026B2E1670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19</xdr:row>
      <xdr:rowOff>15875</xdr:rowOff>
    </xdr:from>
    <xdr:to>
      <xdr:col>5</xdr:col>
      <xdr:colOff>72350</xdr:colOff>
      <xdr:row>35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24</xdr:row>
      <xdr:rowOff>158750</xdr:rowOff>
    </xdr:from>
    <xdr:to>
      <xdr:col>4</xdr:col>
      <xdr:colOff>64770</xdr:colOff>
      <xdr:row>27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5031740" y="4913630"/>
          <a:ext cx="110617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Abiertos al público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242466C0-73B5-4920-8D0B-CF886B272F53}"/>
            </a:ext>
          </a:extLst>
        </xdr:cNvPr>
        <xdr:cNvGrpSpPr/>
      </xdr:nvGrpSpPr>
      <xdr:grpSpPr>
        <a:xfrm>
          <a:off x="3337560" y="160020"/>
          <a:ext cx="37718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1305166E-5503-4999-AF91-EEE1983ED9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C5E462EF-4AA6-4E67-9210-2C2B8F8CB57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139A6CA8-ED47-441A-9DD5-3639140E1FA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19F7FE-153E-4BD3-AA54-D04CC6B6A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EB582CE-F318-4DCF-892C-90651EFC540A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8F2134D-DF9C-41D7-9A9A-9DD078B5E2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CB6E4864-81C5-485F-93B2-EC25FC06DD1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FC60B170-7286-4F73-BE25-F43F625F1A8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F5B2A99-FB15-4C05-BD88-32384B794A72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20D8AB1-AEE1-4E2F-A47E-39DA1D2E87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CD32F4C-6685-4F68-8094-5AE39B24E34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14D53CD-8AD8-4204-881E-F93611824F7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B7ACB50-29C3-4BB0-BF26-37C4C0638E05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17DD88F-E8F0-4843-9EED-600ECE4DD8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1BB05F45-AB5A-43A9-B7FF-C2B76CDB010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573E2A6-A6BE-4BA3-B3FC-7E0C74F2B81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6ECE98-472F-4FBE-B883-38FCB8A5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D99B06B-1FE2-44DD-838F-265813B98FF6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01D4AED-F361-458E-982D-9FA9E95201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C1DA4EE4-FA19-44F0-B4D4-466AC326DB4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E16F4F8-6B42-4084-959C-59DD662A481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152400</xdr:rowOff>
    </xdr:from>
    <xdr:to>
      <xdr:col>10</xdr:col>
      <xdr:colOff>655319</xdr:colOff>
      <xdr:row>4</xdr:row>
      <xdr:rowOff>2540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EDB80EA-2E1C-4261-9A3F-B08EF12DED07}"/>
            </a:ext>
          </a:extLst>
        </xdr:cNvPr>
        <xdr:cNvGrpSpPr/>
      </xdr:nvGrpSpPr>
      <xdr:grpSpPr>
        <a:xfrm>
          <a:off x="6202680" y="15240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B1064E8-A9AB-4682-AD33-E9C2925E66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F5C05FA2-910A-42E1-8D96-D725D517704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C8584B59-161F-4397-977C-4DE978D2AE7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79F1E4-B703-4722-A6A2-DE4BC97BA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8399E36-69FC-4A62-B9E1-BCC4F5F78A15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8A9A3B72-1273-4217-8063-26C7468A8747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9862E711-1F7B-464E-BFAE-2465B9A72F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EE777F81-1650-480E-BB90-6B6BC44E9D7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D3A52980-5D8E-4FC3-BFA3-690D429418C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5E6AEE8-CDC2-436E-8911-E0D348E582F8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51A58F74-FD71-4023-AF69-8FE6CBBAD1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9D4D9FE6-3422-4007-96B8-1F4F6ADD238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7716F1B3-45E2-4CBB-968D-ECC8DB31B88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2E6028F9-AB98-4C66-B989-AAEE1F1D52BB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57B63D3-5AF5-4E81-89F7-D7E72D88D2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F91972AB-50C3-4806-AABC-6B08184BAC1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3F6DF1E4-4089-469F-B920-2E80AF1A9CA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0</xdr:row>
      <xdr:rowOff>137160</xdr:rowOff>
    </xdr:from>
    <xdr:to>
      <xdr:col>6</xdr:col>
      <xdr:colOff>2240279</xdr:colOff>
      <xdr:row>4</xdr:row>
      <xdr:rowOff>17780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0B113DE-3470-455B-AFF3-99ECD95EDDF1}"/>
            </a:ext>
          </a:extLst>
        </xdr:cNvPr>
        <xdr:cNvGrpSpPr/>
      </xdr:nvGrpSpPr>
      <xdr:grpSpPr>
        <a:xfrm>
          <a:off x="6888480" y="13716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2EA966A6-1295-488F-B534-CE90ED651A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DD3C6B32-6958-433B-85CE-A9B2F9543AE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59670DE4-AD4C-4B71-B004-32F608450C3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13A57752-1CD5-49E1-A9D1-8FFB06CFC8DB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CD552D3-5FE6-4282-BCE2-ABFE6CD544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F6737B44-D8A0-4FE1-8335-98155FFD8CF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72A34EA-659E-42E9-8BFD-08ED5292BD3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22</xdr:row>
      <xdr:rowOff>50800</xdr:rowOff>
    </xdr:from>
    <xdr:to>
      <xdr:col>6</xdr:col>
      <xdr:colOff>208873</xdr:colOff>
      <xdr:row>38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D1F61D3-C7DD-47F2-A1C5-7B839A06AFD6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0A7DC6D-E881-4085-83FC-694AFD3687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EF85A17-F75D-4DFB-AF9C-FCACF9ABC8F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0D34E11-7CD2-4C64-937D-D35CA4D4A6D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63500</xdr:rowOff>
    </xdr:from>
    <xdr:to>
      <xdr:col>5</xdr:col>
      <xdr:colOff>46949</xdr:colOff>
      <xdr:row>33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1008564-C114-4DB4-8B10-C1B4BC350681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E532C8A-5414-4194-8C20-E3C1ACD0BB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A6412DE-BE2D-4E0C-809E-69A03EC0E69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371B62E-B92C-427F-B615-C3A60A205EE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EF113F-B38C-464C-8E3D-2269F6494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B462EDA-78A4-44EE-8D9E-AF9D42BBD356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68D1BDB-B928-46B3-A21E-26BB02D0E5D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0301368-87CB-4871-9007-6A58C093B9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35B9730F-C865-4165-ABB0-C4B731860D8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CEDBF9CD-9B87-4EA1-8F91-BD6D9AAF034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7F77C5A-9F6A-434F-9C6C-C47C7577C534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B285B02-735F-4984-BBA1-A08F2DE130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FD9E1F95-C34D-4FE2-8624-C41A706C260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E37C995-6B86-4031-898D-461BC286FAB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5</xdr:col>
      <xdr:colOff>46949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CC02CD4-8277-439B-9E34-A019B569C07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5DE0A23-B769-4045-A3C5-6D7598E665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3AF446C-ADE5-4171-A5A6-2B8EACB9673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851D88E9-B15F-4691-873C-2CE0955C374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RRELATIVOS%20DGRAIC\_CORRELATIVO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Impresión_HR"/>
      <sheetName val="Memorandos"/>
      <sheetName val="Oficios"/>
      <sheetName val="Constancia de Notif.Oficios"/>
      <sheetName val="Informes"/>
      <sheetName val="Actas de Notif.Serpost"/>
      <sheetName val="ResolucionesDirectoriales"/>
      <sheetName val="DataMemos"/>
      <sheetName val="elaborado"/>
      <sheetName val="Directorio"/>
      <sheetName val="DataInformes"/>
      <sheetName val="DataOfi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 t="str">
            <v>NORMAL</v>
          </cell>
          <cell r="K3" t="str">
            <v>LOCAL</v>
          </cell>
          <cell r="L3" t="str">
            <v>ENTREGADO</v>
          </cell>
        </row>
        <row r="4">
          <cell r="J4" t="str">
            <v>URGENTE</v>
          </cell>
          <cell r="K4" t="str">
            <v>NACIONAL</v>
          </cell>
          <cell r="L4" t="str">
            <v>DEVUELTO</v>
          </cell>
        </row>
        <row r="5">
          <cell r="J5" t="str">
            <v>MUY URGENTE</v>
          </cell>
          <cell r="K5" t="str">
            <v>INTERNACIONAL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46"/>
  <sheetViews>
    <sheetView tabSelected="1" zoomScaleNormal="100" workbookViewId="0">
      <selection activeCell="B5" sqref="B5:K5"/>
    </sheetView>
  </sheetViews>
  <sheetFormatPr baseColWidth="10" defaultColWidth="0" defaultRowHeight="16.5" customHeight="1" zeroHeight="1" x14ac:dyDescent="0.3"/>
  <cols>
    <col min="1" max="1" width="21.8984375" style="77" customWidth="1"/>
    <col min="2" max="2" width="7.69921875" style="77" customWidth="1"/>
    <col min="3" max="11" width="11" style="77" customWidth="1"/>
    <col min="12" max="12" width="7.69921875" style="77" customWidth="1"/>
    <col min="13" max="13" width="21.8984375" style="77" customWidth="1"/>
    <col min="14" max="14" width="0" style="77" hidden="1" customWidth="1"/>
    <col min="15" max="16384" width="11" style="77" hidden="1"/>
  </cols>
  <sheetData>
    <row r="1" spans="1:14" ht="13.8" x14ac:dyDescent="0.3"/>
    <row r="2" spans="1:14" ht="13.8" x14ac:dyDescent="0.3"/>
    <row r="3" spans="1:14" ht="13.8" x14ac:dyDescent="0.3"/>
    <row r="4" spans="1:14" ht="13.8" x14ac:dyDescent="0.3"/>
    <row r="5" spans="1:14" ht="25.5" customHeight="1" x14ac:dyDescent="0.3">
      <c r="B5" s="112" t="s">
        <v>187</v>
      </c>
      <c r="C5" s="112"/>
      <c r="D5" s="112"/>
      <c r="E5" s="112"/>
      <c r="F5" s="112"/>
      <c r="G5" s="112"/>
      <c r="H5" s="112"/>
      <c r="I5" s="112"/>
      <c r="J5" s="112"/>
      <c r="K5" s="112"/>
      <c r="L5" s="86"/>
      <c r="M5" s="78"/>
      <c r="N5" s="78"/>
    </row>
    <row r="6" spans="1:14" ht="13.8" x14ac:dyDescent="0.3"/>
    <row r="7" spans="1:14" ht="61.95" customHeight="1" x14ac:dyDescent="0.3">
      <c r="B7" s="113" t="s">
        <v>116</v>
      </c>
      <c r="C7" s="113"/>
      <c r="D7" s="113"/>
      <c r="E7" s="113"/>
      <c r="F7" s="113"/>
      <c r="G7" s="113"/>
      <c r="H7" s="113"/>
      <c r="I7" s="113"/>
      <c r="J7" s="113"/>
      <c r="K7" s="113"/>
      <c r="L7" s="99"/>
    </row>
    <row r="8" spans="1:14" ht="13.8" x14ac:dyDescent="0.3"/>
    <row r="9" spans="1:14" s="80" customFormat="1" ht="19.5" customHeight="1" x14ac:dyDescent="0.3">
      <c r="A9" s="77"/>
      <c r="B9" s="79" t="s">
        <v>110</v>
      </c>
    </row>
    <row r="10" spans="1:14" ht="13.8" x14ac:dyDescent="0.3">
      <c r="B10" s="81"/>
    </row>
    <row r="11" spans="1:14" ht="13.8" x14ac:dyDescent="0.25">
      <c r="B11" s="88" t="s">
        <v>188</v>
      </c>
    </row>
    <row r="12" spans="1:14" ht="13.8" x14ac:dyDescent="0.25">
      <c r="B12" s="88" t="s">
        <v>189</v>
      </c>
    </row>
    <row r="13" spans="1:14" ht="13.8" x14ac:dyDescent="0.25">
      <c r="B13" s="88" t="s">
        <v>190</v>
      </c>
    </row>
    <row r="14" spans="1:14" ht="13.8" x14ac:dyDescent="0.25">
      <c r="B14" s="88" t="s">
        <v>191</v>
      </c>
    </row>
    <row r="15" spans="1:14" ht="13.8" x14ac:dyDescent="0.25">
      <c r="B15" s="88" t="s">
        <v>192</v>
      </c>
    </row>
    <row r="16" spans="1:14" ht="13.8" x14ac:dyDescent="0.25">
      <c r="B16" s="88" t="s">
        <v>193</v>
      </c>
    </row>
    <row r="17" spans="2:2" ht="13.8" x14ac:dyDescent="0.25">
      <c r="B17" s="88" t="s">
        <v>194</v>
      </c>
    </row>
    <row r="18" spans="2:2" ht="13.8" x14ac:dyDescent="0.25">
      <c r="B18" s="88" t="s">
        <v>195</v>
      </c>
    </row>
    <row r="19" spans="2:2" ht="13.8" x14ac:dyDescent="0.25">
      <c r="B19" s="88" t="s">
        <v>196</v>
      </c>
    </row>
    <row r="20" spans="2:2" ht="13.8" x14ac:dyDescent="0.25">
      <c r="B20" s="88" t="s">
        <v>197</v>
      </c>
    </row>
    <row r="21" spans="2:2" ht="13.8" x14ac:dyDescent="0.25">
      <c r="B21" s="88" t="s">
        <v>198</v>
      </c>
    </row>
    <row r="22" spans="2:2" ht="13.8" x14ac:dyDescent="0.25">
      <c r="B22" s="88" t="s">
        <v>199</v>
      </c>
    </row>
    <row r="23" spans="2:2" ht="13.8" x14ac:dyDescent="0.25">
      <c r="B23" s="88" t="s">
        <v>200</v>
      </c>
    </row>
    <row r="24" spans="2:2" ht="13.8" x14ac:dyDescent="0.25">
      <c r="B24" s="88" t="s">
        <v>201</v>
      </c>
    </row>
    <row r="25" spans="2:2" ht="13.8" x14ac:dyDescent="0.25">
      <c r="B25" s="88" t="s">
        <v>202</v>
      </c>
    </row>
    <row r="26" spans="2:2" ht="13.8" x14ac:dyDescent="0.25">
      <c r="B26" s="88" t="s">
        <v>203</v>
      </c>
    </row>
    <row r="27" spans="2:2" ht="13.8" x14ac:dyDescent="0.25">
      <c r="B27" s="88" t="s">
        <v>204</v>
      </c>
    </row>
    <row r="28" spans="2:2" ht="13.8" x14ac:dyDescent="0.25">
      <c r="B28" s="88" t="s">
        <v>205</v>
      </c>
    </row>
    <row r="29" spans="2:2" ht="13.8" x14ac:dyDescent="0.25">
      <c r="B29" s="88" t="s">
        <v>206</v>
      </c>
    </row>
    <row r="30" spans="2:2" ht="13.8" x14ac:dyDescent="0.25">
      <c r="B30" s="88" t="s">
        <v>207</v>
      </c>
    </row>
    <row r="31" spans="2:2" ht="13.8" x14ac:dyDescent="0.25">
      <c r="B31" s="88" t="s">
        <v>208</v>
      </c>
    </row>
    <row r="32" spans="2:2" ht="13.8" x14ac:dyDescent="0.25">
      <c r="B32" s="88" t="s">
        <v>209</v>
      </c>
    </row>
    <row r="33" spans="2:13" ht="13.8" x14ac:dyDescent="0.25">
      <c r="B33" s="88" t="s">
        <v>210</v>
      </c>
    </row>
    <row r="34" spans="2:13" ht="13.8" x14ac:dyDescent="0.25">
      <c r="B34" s="88" t="s">
        <v>304</v>
      </c>
    </row>
    <row r="35" spans="2:13" ht="13.8" x14ac:dyDescent="0.25">
      <c r="B35" s="88" t="s">
        <v>305</v>
      </c>
    </row>
    <row r="36" spans="2:13" ht="13.8" x14ac:dyDescent="0.25">
      <c r="B36" s="88" t="s">
        <v>306</v>
      </c>
    </row>
    <row r="37" spans="2:13" ht="13.8" x14ac:dyDescent="0.25">
      <c r="B37" s="88" t="s">
        <v>307</v>
      </c>
    </row>
    <row r="38" spans="2:13" ht="13.8" x14ac:dyDescent="0.3">
      <c r="B38" s="81"/>
    </row>
    <row r="39" spans="2:13" ht="19.5" customHeight="1" x14ac:dyDescent="0.3">
      <c r="B39" s="79" t="s">
        <v>111</v>
      </c>
      <c r="C39" s="84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2:13" ht="13.8" x14ac:dyDescent="0.3">
      <c r="B40" s="87"/>
      <c r="C40" s="83"/>
    </row>
    <row r="41" spans="2:13" ht="13.8" x14ac:dyDescent="0.25">
      <c r="B41" s="88" t="s">
        <v>211</v>
      </c>
      <c r="C41" s="83"/>
    </row>
    <row r="42" spans="2:13" ht="13.8" x14ac:dyDescent="0.25">
      <c r="B42" s="88" t="s">
        <v>212</v>
      </c>
      <c r="C42" s="83"/>
    </row>
    <row r="43" spans="2:13" ht="13.8" x14ac:dyDescent="0.25">
      <c r="B43" s="88" t="s">
        <v>213</v>
      </c>
      <c r="C43" s="83"/>
    </row>
    <row r="44" spans="2:13" ht="13.8" x14ac:dyDescent="0.25">
      <c r="B44" s="88" t="s">
        <v>214</v>
      </c>
      <c r="C44" s="83"/>
    </row>
    <row r="45" spans="2:13" ht="13.8" x14ac:dyDescent="0.25">
      <c r="B45" s="88" t="s">
        <v>215</v>
      </c>
      <c r="C45" s="83"/>
    </row>
    <row r="46" spans="2:13" ht="13.8" x14ac:dyDescent="0.25">
      <c r="B46" s="88" t="s">
        <v>216</v>
      </c>
      <c r="C46" s="83"/>
    </row>
    <row r="47" spans="2:13" ht="13.8" x14ac:dyDescent="0.25">
      <c r="B47" s="88" t="s">
        <v>217</v>
      </c>
      <c r="C47" s="83"/>
    </row>
    <row r="48" spans="2:13" ht="13.8" x14ac:dyDescent="0.25">
      <c r="B48" s="88" t="s">
        <v>218</v>
      </c>
      <c r="C48" s="83"/>
    </row>
    <row r="49" spans="2:3" ht="13.8" x14ac:dyDescent="0.25">
      <c r="B49" s="88" t="s">
        <v>219</v>
      </c>
      <c r="C49" s="83"/>
    </row>
    <row r="50" spans="2:3" ht="13.8" x14ac:dyDescent="0.25">
      <c r="B50" s="88" t="s">
        <v>220</v>
      </c>
      <c r="C50" s="83"/>
    </row>
    <row r="51" spans="2:3" ht="13.8" x14ac:dyDescent="0.25">
      <c r="B51" s="88" t="s">
        <v>221</v>
      </c>
      <c r="C51" s="83"/>
    </row>
    <row r="52" spans="2:3" ht="13.8" x14ac:dyDescent="0.25">
      <c r="B52" s="88" t="s">
        <v>222</v>
      </c>
      <c r="C52" s="83"/>
    </row>
    <row r="53" spans="2:3" ht="13.8" x14ac:dyDescent="0.25">
      <c r="B53" s="88" t="s">
        <v>223</v>
      </c>
      <c r="C53" s="83"/>
    </row>
    <row r="54" spans="2:3" ht="13.8" x14ac:dyDescent="0.25">
      <c r="B54" s="88" t="s">
        <v>224</v>
      </c>
      <c r="C54" s="83"/>
    </row>
    <row r="55" spans="2:3" ht="13.8" x14ac:dyDescent="0.25">
      <c r="B55" s="88" t="s">
        <v>225</v>
      </c>
      <c r="C55" s="83"/>
    </row>
    <row r="56" spans="2:3" ht="13.8" x14ac:dyDescent="0.25">
      <c r="B56" s="88" t="s">
        <v>226</v>
      </c>
      <c r="C56" s="83"/>
    </row>
    <row r="57" spans="2:3" ht="13.8" x14ac:dyDescent="0.25">
      <c r="B57" s="88" t="s">
        <v>227</v>
      </c>
      <c r="C57" s="83"/>
    </row>
    <row r="58" spans="2:3" ht="13.8" x14ac:dyDescent="0.25">
      <c r="B58" s="88" t="s">
        <v>228</v>
      </c>
      <c r="C58" s="83"/>
    </row>
    <row r="59" spans="2:3" ht="13.8" x14ac:dyDescent="0.25">
      <c r="B59" s="88" t="s">
        <v>229</v>
      </c>
      <c r="C59" s="83"/>
    </row>
    <row r="60" spans="2:3" ht="13.8" x14ac:dyDescent="0.25">
      <c r="B60" s="88" t="s">
        <v>230</v>
      </c>
      <c r="C60" s="83"/>
    </row>
    <row r="61" spans="2:3" ht="13.8" x14ac:dyDescent="0.25">
      <c r="B61" s="88" t="s">
        <v>231</v>
      </c>
      <c r="C61" s="83"/>
    </row>
    <row r="62" spans="2:3" ht="13.8" x14ac:dyDescent="0.25">
      <c r="B62" s="88" t="s">
        <v>232</v>
      </c>
      <c r="C62" s="83"/>
    </row>
    <row r="63" spans="2:3" ht="13.8" x14ac:dyDescent="0.25">
      <c r="B63" s="88" t="s">
        <v>233</v>
      </c>
      <c r="C63" s="83"/>
    </row>
    <row r="64" spans="2:3" ht="13.8" x14ac:dyDescent="0.25">
      <c r="B64" s="88" t="s">
        <v>300</v>
      </c>
      <c r="C64" s="83"/>
    </row>
    <row r="65" spans="1:13" ht="13.8" x14ac:dyDescent="0.25">
      <c r="B65" s="88" t="s">
        <v>301</v>
      </c>
      <c r="C65" s="83"/>
    </row>
    <row r="66" spans="1:13" ht="13.8" x14ac:dyDescent="0.25">
      <c r="B66" s="88" t="s">
        <v>302</v>
      </c>
      <c r="C66" s="83"/>
    </row>
    <row r="67" spans="1:13" ht="13.8" x14ac:dyDescent="0.25">
      <c r="B67" s="88" t="s">
        <v>303</v>
      </c>
      <c r="C67" s="83"/>
    </row>
    <row r="68" spans="1:13" ht="13.8" x14ac:dyDescent="0.3">
      <c r="B68" s="83"/>
      <c r="C68" s="83"/>
    </row>
    <row r="69" spans="1:13" ht="19.5" customHeight="1" x14ac:dyDescent="0.3">
      <c r="B69" s="79" t="s">
        <v>72</v>
      </c>
      <c r="C69" s="84"/>
      <c r="D69" s="80"/>
      <c r="E69" s="80"/>
      <c r="F69" s="80"/>
      <c r="G69" s="80"/>
      <c r="H69" s="80"/>
      <c r="I69" s="80"/>
      <c r="J69" s="80"/>
      <c r="K69" s="80"/>
      <c r="L69" s="80"/>
      <c r="M69" s="80"/>
    </row>
    <row r="70" spans="1:13" ht="13.8" x14ac:dyDescent="0.3">
      <c r="C70" s="83"/>
    </row>
    <row r="71" spans="1:13" ht="13.8" x14ac:dyDescent="0.3">
      <c r="A71" s="82"/>
      <c r="B71" s="27" t="s">
        <v>112</v>
      </c>
      <c r="C71" s="85"/>
    </row>
    <row r="72" spans="1:13" ht="13.8" x14ac:dyDescent="0.3">
      <c r="B72" s="83"/>
      <c r="C72" s="83"/>
    </row>
    <row r="73" spans="1:13" ht="19.5" customHeight="1" x14ac:dyDescent="0.3">
      <c r="B73" s="79" t="s">
        <v>113</v>
      </c>
      <c r="C73" s="84"/>
      <c r="D73" s="80"/>
      <c r="E73" s="80"/>
      <c r="F73" s="80"/>
      <c r="G73" s="80"/>
      <c r="H73" s="80"/>
      <c r="I73" s="80"/>
      <c r="J73" s="80"/>
      <c r="K73" s="80"/>
      <c r="L73" s="80"/>
      <c r="M73" s="80"/>
    </row>
    <row r="74" spans="1:13" ht="15" x14ac:dyDescent="0.3">
      <c r="B74" s="89"/>
      <c r="C74" s="83"/>
    </row>
    <row r="75" spans="1:13" ht="14.4" customHeight="1" x14ac:dyDescent="0.25">
      <c r="A75" s="82"/>
      <c r="B75" s="88" t="s">
        <v>234</v>
      </c>
      <c r="C75" s="83"/>
    </row>
    <row r="76" spans="1:13" ht="13.8" x14ac:dyDescent="0.25">
      <c r="A76" s="82"/>
      <c r="B76" s="88" t="s">
        <v>235</v>
      </c>
      <c r="C76" s="83"/>
    </row>
    <row r="77" spans="1:13" ht="13.8" x14ac:dyDescent="0.25">
      <c r="A77" s="82"/>
      <c r="B77" s="88" t="s">
        <v>236</v>
      </c>
      <c r="C77" s="83"/>
    </row>
    <row r="78" spans="1:13" ht="16.5" customHeight="1" x14ac:dyDescent="0.3"/>
    <row r="79" spans="1:13" ht="19.2" customHeight="1" x14ac:dyDescent="0.3">
      <c r="B79" s="79" t="s">
        <v>115</v>
      </c>
      <c r="C79" s="84"/>
      <c r="D79" s="80"/>
      <c r="E79" s="80"/>
      <c r="F79" s="80"/>
      <c r="G79" s="80"/>
      <c r="H79" s="80"/>
      <c r="I79" s="80"/>
      <c r="J79" s="80"/>
      <c r="K79" s="80"/>
      <c r="L79" s="80"/>
      <c r="M79" s="80"/>
    </row>
    <row r="80" spans="1:13" ht="16.5" customHeight="1" x14ac:dyDescent="0.3"/>
    <row r="81" spans="2:2" ht="14.4" customHeight="1" x14ac:dyDescent="0.3">
      <c r="B81" s="82" t="s">
        <v>177</v>
      </c>
    </row>
    <row r="82" spans="2:2" ht="16.5" customHeight="1" x14ac:dyDescent="0.3"/>
    <row r="83" spans="2:2" ht="16.5" customHeight="1" x14ac:dyDescent="0.3"/>
    <row r="84" spans="2:2" ht="16.5" customHeight="1" x14ac:dyDescent="0.3"/>
    <row r="85" spans="2:2" ht="16.5" customHeight="1" x14ac:dyDescent="0.3"/>
    <row r="86" spans="2:2" ht="16.5" customHeight="1" x14ac:dyDescent="0.3"/>
    <row r="87" spans="2:2" ht="16.5" customHeight="1" x14ac:dyDescent="0.3"/>
    <row r="88" spans="2:2" ht="16.5" customHeight="1" x14ac:dyDescent="0.3"/>
    <row r="89" spans="2:2" ht="16.5" customHeight="1" x14ac:dyDescent="0.3"/>
    <row r="90" spans="2:2" ht="16.5" customHeight="1" x14ac:dyDescent="0.3"/>
    <row r="91" spans="2:2" ht="16.5" customHeight="1" x14ac:dyDescent="0.3"/>
    <row r="92" spans="2:2" ht="16.5" customHeight="1" x14ac:dyDescent="0.3"/>
    <row r="93" spans="2:2" ht="16.5" customHeight="1" x14ac:dyDescent="0.3"/>
    <row r="94" spans="2:2" ht="16.5" customHeight="1" x14ac:dyDescent="0.3"/>
    <row r="95" spans="2:2" ht="16.5" customHeight="1" x14ac:dyDescent="0.3"/>
    <row r="96" spans="2:2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</sheetData>
  <mergeCells count="2">
    <mergeCell ref="B5:K5"/>
    <mergeCell ref="B7:K7"/>
  </mergeCells>
  <hyperlinks>
    <hyperlink ref="B77" location="'Anexo N° 03'!C6" display="Anexo N° 03: Lista de principales concesionarios postales – I S 2016" xr:uid="{00000000-0004-0000-0000-000000000000}"/>
    <hyperlink ref="B76" location="'Anexo N° 02'!C6" display="Anexo N° 02: Número de giros postales nacionales según región de origen y región de destino – I S 2016" xr:uid="{00000000-0004-0000-0000-000001000000}"/>
    <hyperlink ref="B75" location="'Anexo N° 01'!C6" display="Anexo N° 01: Tráfico postal local, regional y nacional – I S 2016" xr:uid="{00000000-0004-0000-0000-000002000000}"/>
    <hyperlink ref="B71" location="Glosario!C6" display="Definiciones" xr:uid="{00000000-0004-0000-0000-000003000000}"/>
    <hyperlink ref="B11" location="'Tabla y Gráfico N° 01'!C6" display="Tabla N° 01: Tráfico postal según tipo de envío (N° de envíos y % del total) – I S 2017" xr:uid="{00000000-0004-0000-0000-000004000000}"/>
    <hyperlink ref="B12" location="'Tabla y Gráfico N° 02'!C6" display="Tabla N° 02: Ingreso postal según tipo de envío (Monto en S/ y % del total) – I S 2017" xr:uid="{00000000-0004-0000-0000-000005000000}"/>
    <hyperlink ref="B13" location="'Tabla y Gráfico N° 03'!C6" display="Tabla N° 03: Tráfico postal según tipo de tratamiento (N° de envíos y % del total) – I S 2017" xr:uid="{00000000-0004-0000-0000-000006000000}"/>
    <hyperlink ref="B14" location="'Tabla y Gráfico N° 04'!C6" display="Tabla N° 04: Ingreso postal según tipo de tratamiento (Monto en S/ y % del total) – I S 2017" xr:uid="{00000000-0004-0000-0000-000007000000}"/>
    <hyperlink ref="B15" location="'Tabla y Gráfico N° 05'!C6" display="Tabla N° 05: Tráfico postal según mercado de origen (N° de envíos y % del total) – I S 2017" xr:uid="{00000000-0004-0000-0000-000008000000}"/>
    <hyperlink ref="B16" location="'Tabla y Gráfico N° 06'!C6" display="Tabla N° 06: Tráfico postal interno según tipo de envío (N° de envíos y % del total) – I S 2016" xr:uid="{00000000-0004-0000-0000-00000A000000}"/>
    <hyperlink ref="B17" location="'Tabla y Gráfico N° 07'!C6" display="Tabla N° 07: Tráfico postal interno según tipo de tratamiento (N° de envíos y % del total) – I S 2016" xr:uid="{00000000-0004-0000-0000-00000B000000}"/>
    <hyperlink ref="B18" location="'Tabla y Gráfico N° 08'!C6" display="Tabla N° 08: Tráfico postal interno según ámbito de envío (N° de envíos y % del total) – I S 2016" xr:uid="{00000000-0004-0000-0000-00000C000000}"/>
    <hyperlink ref="B19" location="'Tabla y Gráfico N° 09'!C6" display="Tabla N° 09: Tráfico postal local y regional (N° de envíos y % del total) – I S 2016" xr:uid="{00000000-0004-0000-0000-00000D000000}"/>
    <hyperlink ref="B20" location="'Tabla y Gráfico N° 10'!C6" display="Tabla N° 10: Tráfico postal nacional según origen (N° de envíos y % del total) – I S 2016" xr:uid="{00000000-0004-0000-0000-00000E000000}"/>
    <hyperlink ref="B21" location="'Tabla y Gráfico N° 11'!C6" display="Tabla N° 11: Tráfico postal nacional según destino (N° de envíos y % del total) – I S 2016" xr:uid="{00000000-0004-0000-0000-00000F000000}"/>
    <hyperlink ref="B22" location="'Tabla y Gráfico N° 11'!C6" display="Tabla N° 12: Tráfico postal internacional de salida según tipo de envío (N° de envíos y % del total) – I S 2016" xr:uid="{00000000-0004-0000-0000-000010000000}"/>
    <hyperlink ref="B23" location="'Tabla y Gráfico N° 13'!C6" display="Tabla N° 13: Tráfico postal internacional de salida según tipo de tratamiento (N° de envíos y % del total) – I S 2016" xr:uid="{00000000-0004-0000-0000-000011000000}"/>
    <hyperlink ref="B24" location="'Tabla y Gráfico N° 14'!C6" display="Tabla N° 14: Tráfico postal internacional de salida según destino (N° de envíos y % del total) – I S 2016" xr:uid="{00000000-0004-0000-0000-000012000000}"/>
    <hyperlink ref="B25" location="'Tabla y Gráfico N° 15'!C6" display="Tabla N° 15: Tráfico postal internacional de entrada según tipo de envío (N° de envíos y % del total) – I S 2016" xr:uid="{00000000-0004-0000-0000-000013000000}"/>
    <hyperlink ref="B26" location="'Tabla y Gráfico N° 16'!C6" display="Tabla N° 16: Tráfico postal internacional de entrada según tipo de tratamiento (N° de envíos y % del total) – I S 2016" xr:uid="{00000000-0004-0000-0000-000014000000}"/>
    <hyperlink ref="B27" location="'Tabla y Gráfico N° 17'!C6" display="Tabla N° 17: Tráfico postal internacional de entrada según origen (N° de envíos y % del total) – I S 2016" xr:uid="{00000000-0004-0000-0000-000015000000}"/>
    <hyperlink ref="B28" location="'Tabla y Gráfico N° 18 '!C6" display="Tabla N° 18: Número de giros postales según ámbito de envío (N° de giros y % del total) – I S 2016" xr:uid="{00000000-0004-0000-0000-000016000000}"/>
    <hyperlink ref="B30" location="'Tabla y Gráfico N° 20'!C6" display="Tabla N° 20: Número de giros nacionales según origen (N° de giros y % del total) – I S 2016" xr:uid="{00000000-0004-0000-0000-000018000000}"/>
    <hyperlink ref="B31" location="'Tabla y Gráfico N° 21'!C6" display="Tabla N° 21: Número de giros nacionales según destino (N° de giros y % del total) – I S 2016" xr:uid="{00000000-0004-0000-0000-000019000000}"/>
    <hyperlink ref="B32" location="'Tabla y Gráfico N° 22'!C6" display="Tabla N° 22: Número de giros internacionales de salida según destino (N° de giros y % del total) – I S 2016" xr:uid="{00000000-0004-0000-0000-00001A000000}"/>
    <hyperlink ref="B33" location="'Tabla y Gráfico N° 23'!C6" display="Tabla N° 23: Tipos de puntos de atención postal (N° de puntos y % del total) – I S 2016" xr:uid="{00000000-0004-0000-0000-00001C000000}"/>
    <hyperlink ref="B29" location="'Tabla y Gráfico N° 19'!C6" display="Tabla N° 19: Ingreso por giros postales según ámbito de envío (Monto en S/ y % del total) – I S 2016" xr:uid="{00000000-0004-0000-0000-00001F000000}"/>
    <hyperlink ref="B41" location="'Tabla y Gráfico N° 01'!C6" display="Tabla N° 01: Tráfico postal según tipo de envío (N° de envíos y % del total) – I S 2017" xr:uid="{00000000-0004-0000-0000-000020000000}"/>
    <hyperlink ref="B42" location="'Tabla y Gráfico N° 02'!C6" display="Tabla N° 02: Ingreso postal según tipo de envío (Monto en S/ y % del total) – I S 2017" xr:uid="{00000000-0004-0000-0000-000021000000}"/>
    <hyperlink ref="B43" location="'Tabla y Gráfico N° 03'!C6" display="Tabla N° 03: Tráfico postal según tipo de tratamiento (N° de envíos y % del total) – I S 2017" xr:uid="{00000000-0004-0000-0000-000022000000}"/>
    <hyperlink ref="B44" location="'Tabla y Gráfico N° 04'!C6" display="Tabla N° 04: Ingreso postal según tipo de tratamiento (Monto en S/ y % del total) – I S 2017" xr:uid="{00000000-0004-0000-0000-000023000000}"/>
    <hyperlink ref="B45" location="'Tabla y Gráfico N° 05'!C6" display="Tabla N° 05: Tráfico postal según mercado de origen (N° de envíos y % del total) – I S 2017" xr:uid="{00000000-0004-0000-0000-000024000000}"/>
    <hyperlink ref="B46" location="'Tabla y Gráfico N° 06'!C6" display="Gráfico N° 06: Tráfico postal interno según tipo de envío (% del total) – I S 2016" xr:uid="{00000000-0004-0000-0000-000026000000}"/>
    <hyperlink ref="B47" location="'Tabla y Gráfico N° 07'!C6" display="Gráfico N° 07: Tráfico postal interno según tipo de tratamiento (% del total) – I S 2016" xr:uid="{00000000-0004-0000-0000-000027000000}"/>
    <hyperlink ref="B48" location="'Tabla y Gráfico N° 08'!C6" display="Gráfico N° 08: Tráfico postal interno según ámbito de envío (% del total) – I S 2016" xr:uid="{00000000-0004-0000-0000-000028000000}"/>
    <hyperlink ref="B49" location="'Tabla y Gráfico N° 09'!C6" display="Gráfico N° 09: Tráfico postal local y regional (% del total) – I S 2016" xr:uid="{00000000-0004-0000-0000-000029000000}"/>
    <hyperlink ref="B50" location="'Tabla y Gráfico N° 10'!C6" display="Gráfico N° 10: Tráfico postal nacional según origen (% del total) – I S 2016" xr:uid="{00000000-0004-0000-0000-00002A000000}"/>
    <hyperlink ref="B51" location="'Tabla y Gráfico N° 11'!C6" display="Gráfico N° 11: Tráfico postal nacional según destino (% del total) – I S 2016" xr:uid="{00000000-0004-0000-0000-00002B000000}"/>
    <hyperlink ref="B52" location="'Tabla y Gráfico N° 12'!C6" display="Gráfico N° 12: Tráfico postal internacional de salida según tipo de envío (% del total) – I S 2016" xr:uid="{00000000-0004-0000-0000-00002C000000}"/>
    <hyperlink ref="B53" location="'Tabla y Gráfico N° 13'!C6" display="Gráfico N° 13: Tráfico postal internacional de salida según tipo de tratamiento (% del total) – I S 2016" xr:uid="{00000000-0004-0000-0000-00002D000000}"/>
    <hyperlink ref="B54" location="'Tabla y Gráfico N° 14'!A1" display="Gráfico N° 14: Tráfico postal internacional de salida según destino (% del total) – I S 2016" xr:uid="{00000000-0004-0000-0000-00002E000000}"/>
    <hyperlink ref="B55" location="'Tabla y Gráfico N° 15'!C6" display="Gráfico N° 15: Tráfico postal internacional de entrada según tipo de envío (% del total) – I S 2016" xr:uid="{00000000-0004-0000-0000-00002F000000}"/>
    <hyperlink ref="B56" location="'Tabla y Gráfico N° 16'!C6" display="Gráfico N° 16: Tráfico postal internacional de entrada según tipo de tratamiento (% del total) – I S 2016" xr:uid="{00000000-0004-0000-0000-000030000000}"/>
    <hyperlink ref="B57" location="'Tabla y Gráfico N° 17'!C6" display="Gráfico N° 17: Tráfico postal internacional de entrada según origen (% del total) – I S 2016" xr:uid="{00000000-0004-0000-0000-000031000000}"/>
    <hyperlink ref="B58" location="'Tabla y Gráfico N° 18 '!C6" display="Gráfico N° 18: Número de giros postales según ámbito de envío (% del total) – I S 2016" xr:uid="{00000000-0004-0000-0000-000032000000}"/>
    <hyperlink ref="B60" location="'Tabla y Gráfico N° 20'!C6" display="Gráfico N° 20: Número de giros nacionales según origen (% del total) – I S 2016" xr:uid="{00000000-0004-0000-0000-000034000000}"/>
    <hyperlink ref="B61" location="'Tabla y Gráfico N° 21'!C6" display="Gráfico N° 21: Número de giros nacionales según destino (% del total) – I S 2016" xr:uid="{00000000-0004-0000-0000-000035000000}"/>
    <hyperlink ref="B62" location="'Tabla y Gráfico N° 22'!C6" display="Gráfico N° 22: Número de giros internacionales de salida según destino (% del total) – I S 2016" xr:uid="{00000000-0004-0000-0000-000036000000}"/>
    <hyperlink ref="B63" location="'Tabla y Gráfico N° 23'!C6" display="Gráfico N° 23: Tipos de puntos de atención postal (% del total) – I S 2016" xr:uid="{00000000-0004-0000-0000-000038000000}"/>
    <hyperlink ref="B59" location="'Tabla y Gráfico N° 19'!C6" display="Gráfico N° 19: Ingreso por giros postales según ámbito de envío (% del total) – I S 2016" xr:uid="{00000000-0004-0000-0000-00003B000000}"/>
    <hyperlink ref="B35" location="'Tabla y Gráfico N° 25'!C6" display="Tabla N° 25: Puntos de atención postal abiertos al público (N° de puntos y % del total) – I S 2016" xr:uid="{A6CC8A6A-B948-455B-A26C-5B80CFEAB53F}"/>
    <hyperlink ref="B36" location="'Tabla y Gráfico N° 26'!C6" display="Tabla N° 26: Concesionarios postales según ámbito de concesión (N° de empresas y % del total) – I S 2016" xr:uid="{FF9A4384-EE8D-41DB-9B8E-AFA514CDCDD6}"/>
    <hyperlink ref="B37" location="'Tabla y Gráfico N° 27'!C6" display="Tabla N° 27: Concesionarios postales con remesa postal según ámbito de concesión (N° de empresas y % del total) – I S 2016" xr:uid="{C5E24C15-D11B-471B-A4CE-271886E537B3}"/>
    <hyperlink ref="B34" location="'Tabla y Gráfico N° 24'!C6" display="Tabla N° 24: Tipos de puntos de atención postal abiertos al público (N° de puntos y % del total) – I S 2016" xr:uid="{88665026-9C85-4FB0-B18E-CD4BB604E3EA}"/>
    <hyperlink ref="B66" location="'Tabla y Gráfico N° 26'!C6" display="Gráfico N° 26: Concesionarios postales según ámbito de concesión (% del total) – I S 2016" xr:uid="{C6D0626D-0828-4F02-9998-056E470E61A3}"/>
    <hyperlink ref="B67" location="'Tabla y Gráfico N° 27'!C6" display="Gráfico N° 27: Concesionarios postales con remesa postal según ámbito de concesión (% del total) – I S 2016" xr:uid="{951FA980-890F-4CA3-8C5F-A56E74AB5593}"/>
    <hyperlink ref="B65" location="'Tabla y Gráfico N° 25'!C6" display="Gráfico N° 25: Puntos de atención postal abiertos al público (% del total) – I S 2016" xr:uid="{9C73B3E8-E097-404B-9CC0-945A08207E4E}"/>
    <hyperlink ref="B64" location="'Tabla y Gráfico N° 24'!C6" display="Gráfico N° 24: Tipos de puntos de atención postal abiertos al público (% del total) – I S 2016" xr:uid="{D286F1F9-E838-4E6E-B8E8-BA04BC3648DA}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4" t="s">
        <v>237</v>
      </c>
      <c r="D6" s="114"/>
      <c r="E6" s="114"/>
      <c r="F6" s="14"/>
    </row>
    <row r="9" spans="2:7" s="32" customFormat="1" ht="28.5" customHeight="1" x14ac:dyDescent="0.3">
      <c r="C9" s="115" t="s">
        <v>258</v>
      </c>
      <c r="D9" s="115"/>
      <c r="E9" s="115"/>
      <c r="F9" s="15"/>
    </row>
    <row r="10" spans="2:7" ht="14.25" customHeight="1" x14ac:dyDescent="0.3">
      <c r="C10" s="25" t="s">
        <v>25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95917511</v>
      </c>
      <c r="E11" s="8">
        <f t="shared" ref="E11:E36" si="0">+D11/$D$36</f>
        <v>0.97432196803111004</v>
      </c>
      <c r="F11" s="16"/>
      <c r="G11" s="91"/>
    </row>
    <row r="12" spans="2:7" ht="14.25" customHeight="1" x14ac:dyDescent="0.3">
      <c r="C12" s="6" t="s">
        <v>27</v>
      </c>
      <c r="D12" s="7">
        <v>1098790</v>
      </c>
      <c r="E12" s="8">
        <f t="shared" si="0"/>
        <v>1.1161415930120449E-2</v>
      </c>
      <c r="F12" s="16"/>
      <c r="G12" s="91"/>
    </row>
    <row r="13" spans="2:7" ht="14.25" customHeight="1" x14ac:dyDescent="0.3">
      <c r="C13" s="6" t="s">
        <v>29</v>
      </c>
      <c r="D13" s="7">
        <v>728433</v>
      </c>
      <c r="E13" s="8">
        <f t="shared" si="0"/>
        <v>7.3993608334854055E-3</v>
      </c>
      <c r="F13" s="16"/>
      <c r="G13" s="91"/>
    </row>
    <row r="14" spans="2:7" ht="14.25" customHeight="1" x14ac:dyDescent="0.3">
      <c r="C14" s="6" t="s">
        <v>30</v>
      </c>
      <c r="D14" s="7">
        <v>335535</v>
      </c>
      <c r="E14" s="8">
        <f t="shared" si="0"/>
        <v>3.4083361644290217E-3</v>
      </c>
      <c r="F14" s="16"/>
      <c r="G14" s="91"/>
    </row>
    <row r="15" spans="2:7" ht="14.25" customHeight="1" x14ac:dyDescent="0.3">
      <c r="C15" s="6" t="s">
        <v>44</v>
      </c>
      <c r="D15" s="7">
        <v>107166</v>
      </c>
      <c r="E15" s="8">
        <f t="shared" si="0"/>
        <v>1.0885831683645538E-3</v>
      </c>
      <c r="F15" s="16"/>
      <c r="G15" s="91"/>
    </row>
    <row r="16" spans="2:7" ht="14.25" customHeight="1" x14ac:dyDescent="0.3">
      <c r="C16" s="6" t="s">
        <v>33</v>
      </c>
      <c r="D16" s="7">
        <v>81673</v>
      </c>
      <c r="E16" s="8">
        <f t="shared" si="0"/>
        <v>8.2962742950038447E-4</v>
      </c>
      <c r="F16" s="16"/>
      <c r="G16" s="91"/>
    </row>
    <row r="17" spans="3:7" ht="14.25" customHeight="1" x14ac:dyDescent="0.3">
      <c r="C17" s="6" t="s">
        <v>40</v>
      </c>
      <c r="D17" s="7">
        <v>72022</v>
      </c>
      <c r="E17" s="8">
        <f t="shared" si="0"/>
        <v>7.3159338737987698E-4</v>
      </c>
      <c r="F17" s="16"/>
      <c r="G17" s="91"/>
    </row>
    <row r="18" spans="3:7" ht="14.25" customHeight="1" x14ac:dyDescent="0.3">
      <c r="C18" s="6" t="s">
        <v>46</v>
      </c>
      <c r="D18" s="7">
        <v>44950</v>
      </c>
      <c r="E18" s="8">
        <f t="shared" si="0"/>
        <v>4.565983000017421E-4</v>
      </c>
      <c r="F18" s="16"/>
      <c r="G18" s="91"/>
    </row>
    <row r="19" spans="3:7" ht="14.25" customHeight="1" x14ac:dyDescent="0.3">
      <c r="C19" s="6" t="s">
        <v>28</v>
      </c>
      <c r="D19" s="7">
        <v>18470</v>
      </c>
      <c r="E19" s="8">
        <f t="shared" si="0"/>
        <v>1.8761669857691161E-4</v>
      </c>
      <c r="F19" s="16"/>
      <c r="G19" s="91"/>
    </row>
    <row r="20" spans="3:7" ht="14.25" customHeight="1" x14ac:dyDescent="0.3">
      <c r="C20" s="6" t="s">
        <v>37</v>
      </c>
      <c r="D20" s="7">
        <v>9717</v>
      </c>
      <c r="E20" s="8">
        <f t="shared" si="0"/>
        <v>9.8704464540977255E-5</v>
      </c>
      <c r="F20" s="16"/>
      <c r="G20" s="91"/>
    </row>
    <row r="21" spans="3:7" ht="14.25" customHeight="1" x14ac:dyDescent="0.3">
      <c r="C21" s="6" t="s">
        <v>31</v>
      </c>
      <c r="D21" s="7">
        <v>9620</v>
      </c>
      <c r="E21" s="8">
        <f t="shared" si="0"/>
        <v>9.7719146741195967E-5</v>
      </c>
      <c r="F21" s="16"/>
      <c r="G21" s="91"/>
    </row>
    <row r="22" spans="3:7" ht="14.25" customHeight="1" x14ac:dyDescent="0.3">
      <c r="C22" s="6" t="s">
        <v>41</v>
      </c>
      <c r="D22" s="7">
        <v>5870</v>
      </c>
      <c r="E22" s="8">
        <f t="shared" si="0"/>
        <v>5.9626963759960538E-5</v>
      </c>
      <c r="F22" s="16"/>
      <c r="G22" s="91"/>
    </row>
    <row r="23" spans="3:7" ht="14.25" customHeight="1" x14ac:dyDescent="0.3">
      <c r="C23" s="6" t="s">
        <v>32</v>
      </c>
      <c r="D23" s="7">
        <v>2931</v>
      </c>
      <c r="E23" s="8">
        <f t="shared" si="0"/>
        <v>2.9772850218133617E-5</v>
      </c>
      <c r="F23" s="16"/>
      <c r="G23" s="91"/>
    </row>
    <row r="24" spans="3:7" ht="14.25" customHeight="1" x14ac:dyDescent="0.3">
      <c r="C24" s="6" t="s">
        <v>48</v>
      </c>
      <c r="D24" s="7">
        <v>2919</v>
      </c>
      <c r="E24" s="8">
        <f t="shared" si="0"/>
        <v>2.9650955232593663E-5</v>
      </c>
      <c r="F24" s="16"/>
      <c r="G24" s="91"/>
    </row>
    <row r="25" spans="3:7" ht="14.25" customHeight="1" x14ac:dyDescent="0.3">
      <c r="C25" s="6" t="s">
        <v>34</v>
      </c>
      <c r="D25" s="7">
        <v>1932</v>
      </c>
      <c r="E25" s="8">
        <f t="shared" si="0"/>
        <v>1.9625092671932495E-5</v>
      </c>
      <c r="F25" s="16"/>
      <c r="G25" s="91"/>
    </row>
    <row r="26" spans="3:7" ht="14.25" customHeight="1" x14ac:dyDescent="0.3">
      <c r="C26" s="6" t="s">
        <v>39</v>
      </c>
      <c r="D26" s="7">
        <v>1853</v>
      </c>
      <c r="E26" s="8">
        <f t="shared" si="0"/>
        <v>1.8822617350461137E-5</v>
      </c>
      <c r="F26" s="16"/>
      <c r="G26" s="91"/>
    </row>
    <row r="27" spans="3:7" ht="14.25" customHeight="1" x14ac:dyDescent="0.3">
      <c r="C27" s="6" t="s">
        <v>42</v>
      </c>
      <c r="D27" s="7">
        <v>1846</v>
      </c>
      <c r="E27" s="8">
        <f t="shared" si="0"/>
        <v>1.8751511942229498E-5</v>
      </c>
      <c r="F27" s="16"/>
      <c r="G27" s="91"/>
    </row>
    <row r="28" spans="3:7" ht="14.25" customHeight="1" x14ac:dyDescent="0.3">
      <c r="C28" s="6" t="s">
        <v>35</v>
      </c>
      <c r="D28" s="7">
        <v>1414</v>
      </c>
      <c r="E28" s="8">
        <f t="shared" si="0"/>
        <v>1.4363292462791176E-5</v>
      </c>
      <c r="F28" s="16"/>
      <c r="G28" s="91"/>
    </row>
    <row r="29" spans="3:7" ht="14.25" customHeight="1" x14ac:dyDescent="0.3">
      <c r="C29" s="6" t="s">
        <v>38</v>
      </c>
      <c r="D29" s="7">
        <v>897</v>
      </c>
      <c r="E29" s="8">
        <f t="shared" si="0"/>
        <v>9.1116501691115165E-6</v>
      </c>
      <c r="F29" s="16"/>
      <c r="G29" s="91"/>
    </row>
    <row r="30" spans="3:7" ht="14.25" customHeight="1" x14ac:dyDescent="0.3">
      <c r="C30" s="6" t="s">
        <v>36</v>
      </c>
      <c r="D30" s="7">
        <v>713</v>
      </c>
      <c r="E30" s="8">
        <f t="shared" si="0"/>
        <v>7.242593724165564E-6</v>
      </c>
      <c r="F30" s="16"/>
      <c r="G30" s="91"/>
    </row>
    <row r="31" spans="3:7" ht="14.25" customHeight="1" x14ac:dyDescent="0.3">
      <c r="C31" s="6" t="s">
        <v>43</v>
      </c>
      <c r="D31" s="7">
        <v>704</v>
      </c>
      <c r="E31" s="8">
        <f t="shared" si="0"/>
        <v>7.1511724850105992E-6</v>
      </c>
      <c r="F31" s="16"/>
      <c r="G31" s="91"/>
    </row>
    <row r="32" spans="3:7" ht="14.25" customHeight="1" x14ac:dyDescent="0.3">
      <c r="C32" s="6" t="s">
        <v>49</v>
      </c>
      <c r="D32" s="7">
        <v>148</v>
      </c>
      <c r="E32" s="8">
        <f t="shared" si="0"/>
        <v>1.5033714883260918E-6</v>
      </c>
      <c r="F32" s="16"/>
      <c r="G32" s="91"/>
    </row>
    <row r="33" spans="3:7" ht="14.25" customHeight="1" x14ac:dyDescent="0.3">
      <c r="C33" s="6" t="s">
        <v>47</v>
      </c>
      <c r="D33" s="7">
        <v>102</v>
      </c>
      <c r="E33" s="8">
        <f t="shared" si="0"/>
        <v>1.0361073770896039E-6</v>
      </c>
      <c r="F33" s="16"/>
      <c r="G33" s="91"/>
    </row>
    <row r="34" spans="3:7" ht="14.25" customHeight="1" x14ac:dyDescent="0.3">
      <c r="C34" s="6" t="s">
        <v>50</v>
      </c>
      <c r="D34" s="7">
        <v>94</v>
      </c>
      <c r="E34" s="8">
        <f t="shared" si="0"/>
        <v>9.5484405339630149E-7</v>
      </c>
      <c r="F34" s="16"/>
      <c r="G34" s="91"/>
    </row>
    <row r="35" spans="3:7" ht="14.25" customHeight="1" x14ac:dyDescent="0.3">
      <c r="C35" s="6" t="s">
        <v>45</v>
      </c>
      <c r="D35" s="7">
        <v>85</v>
      </c>
      <c r="E35" s="8">
        <f t="shared" si="0"/>
        <v>8.6342281424133655E-7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98445395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241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1" spans="3:7" ht="14.25" customHeight="1" x14ac:dyDescent="0.3">
      <c r="F41" s="1"/>
    </row>
    <row r="42" spans="3:7" s="32" customFormat="1" ht="28.5" customHeight="1" x14ac:dyDescent="0.3">
      <c r="C42" s="115" t="s">
        <v>259</v>
      </c>
      <c r="D42" s="115"/>
      <c r="E42" s="115"/>
      <c r="F42" s="15"/>
    </row>
    <row r="75" spans="3:6" ht="14.25" customHeight="1" x14ac:dyDescent="0.3">
      <c r="C75" s="10" t="s">
        <v>241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4" t="s">
        <v>237</v>
      </c>
      <c r="D6" s="114"/>
      <c r="E6" s="114"/>
      <c r="F6" s="14"/>
    </row>
    <row r="9" spans="2:7" s="32" customFormat="1" ht="28.5" customHeight="1" x14ac:dyDescent="0.3">
      <c r="C9" s="115" t="s">
        <v>260</v>
      </c>
      <c r="D9" s="115"/>
      <c r="E9" s="115"/>
      <c r="F9" s="15"/>
    </row>
    <row r="10" spans="2:7" ht="14.25" customHeight="1" x14ac:dyDescent="0.3">
      <c r="C10" s="25" t="s">
        <v>100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40076889</v>
      </c>
      <c r="E11" s="8">
        <f t="shared" ref="E11:E36" si="0">+D11/$D$36</f>
        <v>0.84830313714066719</v>
      </c>
      <c r="F11" s="16"/>
      <c r="G11" s="91"/>
    </row>
    <row r="12" spans="2:7" ht="14.25" customHeight="1" x14ac:dyDescent="0.3">
      <c r="C12" s="6" t="s">
        <v>27</v>
      </c>
      <c r="D12" s="7">
        <v>1945497</v>
      </c>
      <c r="E12" s="8">
        <f t="shared" si="0"/>
        <v>4.118012274849369E-2</v>
      </c>
      <c r="F12" s="16"/>
      <c r="G12" s="91"/>
    </row>
    <row r="13" spans="2:7" ht="14.25" customHeight="1" x14ac:dyDescent="0.3">
      <c r="C13" s="6" t="s">
        <v>33</v>
      </c>
      <c r="D13" s="7">
        <v>920933</v>
      </c>
      <c r="E13" s="8">
        <f t="shared" si="0"/>
        <v>1.9493288338732231E-2</v>
      </c>
      <c r="F13" s="16"/>
      <c r="G13" s="91"/>
    </row>
    <row r="14" spans="2:7" ht="14.25" customHeight="1" x14ac:dyDescent="0.3">
      <c r="C14" s="6" t="s">
        <v>44</v>
      </c>
      <c r="D14" s="7">
        <v>513958</v>
      </c>
      <c r="E14" s="8">
        <f t="shared" si="0"/>
        <v>1.08788929140319E-2</v>
      </c>
      <c r="F14" s="16"/>
      <c r="G14" s="91"/>
    </row>
    <row r="15" spans="2:7" ht="14.25" customHeight="1" x14ac:dyDescent="0.3">
      <c r="C15" s="6" t="s">
        <v>29</v>
      </c>
      <c r="D15" s="7">
        <v>426680</v>
      </c>
      <c r="E15" s="8">
        <f t="shared" si="0"/>
        <v>9.0314890099174074E-3</v>
      </c>
      <c r="F15" s="16"/>
      <c r="G15" s="91"/>
    </row>
    <row r="16" spans="2:7" ht="14.25" customHeight="1" x14ac:dyDescent="0.3">
      <c r="C16" s="6" t="s">
        <v>30</v>
      </c>
      <c r="D16" s="7">
        <v>389255</v>
      </c>
      <c r="E16" s="8">
        <f t="shared" si="0"/>
        <v>8.2393181179230349E-3</v>
      </c>
      <c r="F16" s="16"/>
      <c r="G16" s="91"/>
    </row>
    <row r="17" spans="3:7" ht="14.25" customHeight="1" x14ac:dyDescent="0.3">
      <c r="C17" s="6" t="s">
        <v>34</v>
      </c>
      <c r="D17" s="7">
        <v>362549</v>
      </c>
      <c r="E17" s="8">
        <f t="shared" si="0"/>
        <v>7.6740351295034835E-3</v>
      </c>
      <c r="F17" s="16"/>
      <c r="G17" s="91"/>
    </row>
    <row r="18" spans="3:7" ht="14.25" customHeight="1" x14ac:dyDescent="0.3">
      <c r="C18" s="6" t="s">
        <v>37</v>
      </c>
      <c r="D18" s="7">
        <v>360364</v>
      </c>
      <c r="E18" s="8">
        <f t="shared" si="0"/>
        <v>7.6277854728833711E-3</v>
      </c>
      <c r="F18" s="16"/>
      <c r="G18" s="91"/>
    </row>
    <row r="19" spans="3:7" ht="14.25" customHeight="1" x14ac:dyDescent="0.3">
      <c r="C19" s="6" t="s">
        <v>31</v>
      </c>
      <c r="D19" s="7">
        <v>282255</v>
      </c>
      <c r="E19" s="8">
        <f t="shared" si="0"/>
        <v>5.9744607914461378E-3</v>
      </c>
      <c r="F19" s="16"/>
      <c r="G19" s="91"/>
    </row>
    <row r="20" spans="3:7" ht="14.25" customHeight="1" x14ac:dyDescent="0.3">
      <c r="C20" s="6" t="s">
        <v>39</v>
      </c>
      <c r="D20" s="7">
        <v>269652</v>
      </c>
      <c r="E20" s="8">
        <f t="shared" si="0"/>
        <v>5.7076944654126018E-3</v>
      </c>
      <c r="F20" s="16"/>
      <c r="G20" s="91"/>
    </row>
    <row r="21" spans="3:7" ht="14.25" customHeight="1" x14ac:dyDescent="0.3">
      <c r="C21" s="6" t="s">
        <v>28</v>
      </c>
      <c r="D21" s="7">
        <v>258464</v>
      </c>
      <c r="E21" s="8">
        <f t="shared" si="0"/>
        <v>5.4708792900049052E-3</v>
      </c>
      <c r="F21" s="16"/>
      <c r="G21" s="91"/>
    </row>
    <row r="22" spans="3:7" ht="14.25" customHeight="1" x14ac:dyDescent="0.3">
      <c r="C22" s="6" t="s">
        <v>42</v>
      </c>
      <c r="D22" s="7">
        <v>207351</v>
      </c>
      <c r="E22" s="8">
        <f t="shared" si="0"/>
        <v>4.3889759953487026E-3</v>
      </c>
      <c r="F22" s="16"/>
      <c r="G22" s="91"/>
    </row>
    <row r="23" spans="3:7" ht="14.25" customHeight="1" x14ac:dyDescent="0.3">
      <c r="C23" s="6" t="s">
        <v>36</v>
      </c>
      <c r="D23" s="7">
        <v>178210</v>
      </c>
      <c r="E23" s="8">
        <f t="shared" si="0"/>
        <v>3.7721516275836253E-3</v>
      </c>
      <c r="F23" s="16"/>
      <c r="G23" s="91"/>
    </row>
    <row r="24" spans="3:7" ht="14.25" customHeight="1" x14ac:dyDescent="0.3">
      <c r="C24" s="6" t="s">
        <v>43</v>
      </c>
      <c r="D24" s="7">
        <v>171436</v>
      </c>
      <c r="E24" s="8">
        <f t="shared" si="0"/>
        <v>3.6287671086158262E-3</v>
      </c>
      <c r="F24" s="16"/>
      <c r="G24" s="91"/>
    </row>
    <row r="25" spans="3:7" ht="14.25" customHeight="1" x14ac:dyDescent="0.3">
      <c r="C25" s="6" t="s">
        <v>32</v>
      </c>
      <c r="D25" s="7">
        <v>163371</v>
      </c>
      <c r="E25" s="8">
        <f t="shared" si="0"/>
        <v>3.4580561334939929E-3</v>
      </c>
      <c r="F25" s="16"/>
      <c r="G25" s="91"/>
    </row>
    <row r="26" spans="3:7" ht="14.25" customHeight="1" x14ac:dyDescent="0.3">
      <c r="C26" s="6" t="s">
        <v>35</v>
      </c>
      <c r="D26" s="7">
        <v>136340</v>
      </c>
      <c r="E26" s="8">
        <f t="shared" si="0"/>
        <v>2.8858939055314038E-3</v>
      </c>
      <c r="F26" s="16"/>
      <c r="G26" s="91"/>
    </row>
    <row r="27" spans="3:7" ht="14.25" customHeight="1" x14ac:dyDescent="0.3">
      <c r="C27" s="6" t="s">
        <v>46</v>
      </c>
      <c r="D27" s="7">
        <v>128979</v>
      </c>
      <c r="E27" s="8">
        <f t="shared" si="0"/>
        <v>2.7300844216043342E-3</v>
      </c>
      <c r="F27" s="16"/>
      <c r="G27" s="91"/>
    </row>
    <row r="28" spans="3:7" ht="14.25" customHeight="1" x14ac:dyDescent="0.3">
      <c r="C28" s="6" t="s">
        <v>48</v>
      </c>
      <c r="D28" s="7">
        <v>89188</v>
      </c>
      <c r="E28" s="8">
        <f t="shared" si="0"/>
        <v>1.8878326657366499E-3</v>
      </c>
      <c r="F28" s="16"/>
      <c r="G28" s="91"/>
    </row>
    <row r="29" spans="3:7" ht="14.25" customHeight="1" x14ac:dyDescent="0.3">
      <c r="C29" s="6" t="s">
        <v>50</v>
      </c>
      <c r="D29" s="7">
        <v>77840</v>
      </c>
      <c r="E29" s="8">
        <f t="shared" si="0"/>
        <v>1.6476307877846888E-3</v>
      </c>
      <c r="F29" s="16"/>
      <c r="G29" s="91"/>
    </row>
    <row r="30" spans="3:7" ht="14.25" customHeight="1" x14ac:dyDescent="0.3">
      <c r="C30" s="6" t="s">
        <v>47</v>
      </c>
      <c r="D30" s="7">
        <v>75639</v>
      </c>
      <c r="E30" s="8">
        <f t="shared" si="0"/>
        <v>1.6010424609101501E-3</v>
      </c>
      <c r="F30" s="16"/>
      <c r="G30" s="91"/>
    </row>
    <row r="31" spans="3:7" ht="14.25" customHeight="1" x14ac:dyDescent="0.3">
      <c r="C31" s="6" t="s">
        <v>49</v>
      </c>
      <c r="D31" s="7">
        <v>59949</v>
      </c>
      <c r="E31" s="8">
        <f t="shared" si="0"/>
        <v>1.2689339426632106E-3</v>
      </c>
      <c r="F31" s="16"/>
      <c r="G31" s="91"/>
    </row>
    <row r="32" spans="3:7" ht="14.25" customHeight="1" x14ac:dyDescent="0.3">
      <c r="C32" s="6" t="s">
        <v>40</v>
      </c>
      <c r="D32" s="7">
        <v>59219</v>
      </c>
      <c r="E32" s="8">
        <f t="shared" si="0"/>
        <v>1.2534821123050038E-3</v>
      </c>
      <c r="F32" s="16"/>
      <c r="G32" s="91"/>
    </row>
    <row r="33" spans="3:7" ht="14.25" customHeight="1" x14ac:dyDescent="0.3">
      <c r="C33" s="6" t="s">
        <v>41</v>
      </c>
      <c r="D33" s="7">
        <v>35628</v>
      </c>
      <c r="E33" s="8">
        <f t="shared" si="0"/>
        <v>7.5413398904410197E-4</v>
      </c>
      <c r="F33" s="16"/>
      <c r="G33" s="91"/>
    </row>
    <row r="34" spans="3:7" ht="14.25" customHeight="1" x14ac:dyDescent="0.3">
      <c r="C34" s="6" t="s">
        <v>38</v>
      </c>
      <c r="D34" s="7">
        <v>29297</v>
      </c>
      <c r="E34" s="8">
        <f t="shared" si="0"/>
        <v>6.2012640274573523E-4</v>
      </c>
      <c r="F34" s="16"/>
      <c r="G34" s="91"/>
    </row>
    <row r="35" spans="3:7" ht="14.25" customHeight="1" x14ac:dyDescent="0.3">
      <c r="C35" s="6" t="s">
        <v>45</v>
      </c>
      <c r="D35" s="7">
        <v>24651</v>
      </c>
      <c r="E35" s="8">
        <f t="shared" si="0"/>
        <v>5.2178502761665428E-4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47243594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241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5" t="s">
        <v>261</v>
      </c>
      <c r="D42" s="115"/>
      <c r="E42" s="115"/>
      <c r="F42" s="15"/>
    </row>
    <row r="75" spans="3:6" ht="14.25" customHeight="1" x14ac:dyDescent="0.3">
      <c r="C75" s="10" t="s">
        <v>241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4" t="s">
        <v>237</v>
      </c>
      <c r="D6" s="114"/>
      <c r="E6" s="114"/>
      <c r="F6" s="14"/>
    </row>
    <row r="9" spans="2:7" s="32" customFormat="1" ht="28.5" customHeight="1" x14ac:dyDescent="0.3">
      <c r="C9" s="115" t="s">
        <v>262</v>
      </c>
      <c r="D9" s="115"/>
      <c r="E9" s="115"/>
      <c r="F9" s="15"/>
    </row>
    <row r="10" spans="2:7" ht="14.25" customHeight="1" x14ac:dyDescent="0.3">
      <c r="C10" s="25" t="s">
        <v>99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6734557</v>
      </c>
      <c r="E11" s="8">
        <f t="shared" ref="E11:E36" si="0">+D11/$D$36</f>
        <v>0.1425496332899652</v>
      </c>
      <c r="F11" s="16"/>
      <c r="G11" s="91"/>
    </row>
    <row r="12" spans="2:7" ht="14.25" customHeight="1" x14ac:dyDescent="0.3">
      <c r="C12" s="6" t="s">
        <v>28</v>
      </c>
      <c r="D12" s="7">
        <v>5656743</v>
      </c>
      <c r="E12" s="8">
        <f t="shared" si="0"/>
        <v>0.11973566193969071</v>
      </c>
      <c r="F12" s="16"/>
      <c r="G12" s="91"/>
    </row>
    <row r="13" spans="2:7" ht="14.25" customHeight="1" x14ac:dyDescent="0.3">
      <c r="C13" s="6" t="s">
        <v>30</v>
      </c>
      <c r="D13" s="7">
        <v>4693478</v>
      </c>
      <c r="E13" s="8">
        <f t="shared" si="0"/>
        <v>9.9346336775309685E-2</v>
      </c>
      <c r="F13" s="16"/>
      <c r="G13" s="91"/>
    </row>
    <row r="14" spans="2:7" ht="14.25" customHeight="1" x14ac:dyDescent="0.3">
      <c r="C14" s="6" t="s">
        <v>29</v>
      </c>
      <c r="D14" s="7">
        <v>3935523</v>
      </c>
      <c r="E14" s="8">
        <f t="shared" si="0"/>
        <v>8.3302785981947097E-2</v>
      </c>
      <c r="F14" s="16"/>
      <c r="G14" s="91"/>
    </row>
    <row r="15" spans="2:7" ht="14.25" customHeight="1" x14ac:dyDescent="0.3">
      <c r="C15" s="6" t="s">
        <v>27</v>
      </c>
      <c r="D15" s="7">
        <v>3427499</v>
      </c>
      <c r="E15" s="8">
        <f t="shared" si="0"/>
        <v>7.2549497398525606E-2</v>
      </c>
      <c r="F15" s="16"/>
      <c r="G15" s="91"/>
    </row>
    <row r="16" spans="2:7" ht="14.25" customHeight="1" x14ac:dyDescent="0.3">
      <c r="C16" s="6" t="s">
        <v>33</v>
      </c>
      <c r="D16" s="7">
        <v>2480330</v>
      </c>
      <c r="E16" s="8">
        <f t="shared" si="0"/>
        <v>5.2500874510097599E-2</v>
      </c>
      <c r="F16" s="16"/>
      <c r="G16" s="91"/>
    </row>
    <row r="17" spans="3:7" ht="14.25" customHeight="1" x14ac:dyDescent="0.3">
      <c r="C17" s="6" t="s">
        <v>37</v>
      </c>
      <c r="D17" s="7">
        <v>2071149</v>
      </c>
      <c r="E17" s="8">
        <f t="shared" si="0"/>
        <v>4.3839784924068224E-2</v>
      </c>
      <c r="F17" s="16"/>
      <c r="G17" s="91"/>
    </row>
    <row r="18" spans="3:7" ht="14.25" customHeight="1" x14ac:dyDescent="0.3">
      <c r="C18" s="6" t="s">
        <v>34</v>
      </c>
      <c r="D18" s="7">
        <v>1994167</v>
      </c>
      <c r="E18" s="8">
        <f t="shared" si="0"/>
        <v>4.2210315328677153E-2</v>
      </c>
      <c r="F18" s="16"/>
      <c r="G18" s="91"/>
    </row>
    <row r="19" spans="3:7" ht="14.25" customHeight="1" x14ac:dyDescent="0.3">
      <c r="C19" s="6" t="s">
        <v>44</v>
      </c>
      <c r="D19" s="7">
        <v>1746403</v>
      </c>
      <c r="E19" s="8">
        <f t="shared" si="0"/>
        <v>3.6965921771319937E-2</v>
      </c>
      <c r="F19" s="16"/>
      <c r="G19" s="91"/>
    </row>
    <row r="20" spans="3:7" ht="14.25" customHeight="1" x14ac:dyDescent="0.3">
      <c r="C20" s="6" t="s">
        <v>31</v>
      </c>
      <c r="D20" s="7">
        <v>1686134</v>
      </c>
      <c r="E20" s="8">
        <f t="shared" si="0"/>
        <v>3.5690214423568199E-2</v>
      </c>
      <c r="F20" s="16"/>
      <c r="G20" s="91"/>
    </row>
    <row r="21" spans="3:7" ht="14.25" customHeight="1" x14ac:dyDescent="0.3">
      <c r="C21" s="6" t="s">
        <v>32</v>
      </c>
      <c r="D21" s="7">
        <v>1400995</v>
      </c>
      <c r="E21" s="8">
        <f t="shared" si="0"/>
        <v>2.9654708318761692E-2</v>
      </c>
      <c r="F21" s="16"/>
      <c r="G21" s="91"/>
    </row>
    <row r="22" spans="3:7" ht="14.25" customHeight="1" x14ac:dyDescent="0.3">
      <c r="C22" s="6" t="s">
        <v>42</v>
      </c>
      <c r="D22" s="7">
        <v>1343872</v>
      </c>
      <c r="E22" s="8">
        <f t="shared" si="0"/>
        <v>2.8445592009786556E-2</v>
      </c>
      <c r="F22" s="16"/>
      <c r="G22" s="91"/>
    </row>
    <row r="23" spans="3:7" ht="14.25" customHeight="1" x14ac:dyDescent="0.3">
      <c r="C23" s="6" t="s">
        <v>43</v>
      </c>
      <c r="D23" s="7">
        <v>1343598</v>
      </c>
      <c r="E23" s="8">
        <f t="shared" si="0"/>
        <v>2.8439792281679501E-2</v>
      </c>
      <c r="F23" s="16"/>
      <c r="G23" s="91"/>
    </row>
    <row r="24" spans="3:7" ht="14.25" customHeight="1" x14ac:dyDescent="0.3">
      <c r="C24" s="6" t="s">
        <v>39</v>
      </c>
      <c r="D24" s="7">
        <v>1266161</v>
      </c>
      <c r="E24" s="8">
        <f t="shared" si="0"/>
        <v>2.6800691750928179E-2</v>
      </c>
      <c r="F24" s="16"/>
      <c r="G24" s="91"/>
    </row>
    <row r="25" spans="3:7" ht="14.25" customHeight="1" x14ac:dyDescent="0.3">
      <c r="C25" s="6" t="s">
        <v>36</v>
      </c>
      <c r="D25" s="7">
        <v>1244586</v>
      </c>
      <c r="E25" s="8">
        <f t="shared" si="0"/>
        <v>2.6344016079725009E-2</v>
      </c>
      <c r="F25" s="16"/>
      <c r="G25" s="91"/>
    </row>
    <row r="26" spans="3:7" ht="14.25" customHeight="1" x14ac:dyDescent="0.3">
      <c r="C26" s="6" t="s">
        <v>38</v>
      </c>
      <c r="D26" s="7">
        <v>1014662</v>
      </c>
      <c r="E26" s="8">
        <f t="shared" si="0"/>
        <v>2.1477239856053289E-2</v>
      </c>
      <c r="F26" s="16"/>
      <c r="G26" s="91"/>
    </row>
    <row r="27" spans="3:7" ht="14.25" customHeight="1" x14ac:dyDescent="0.3">
      <c r="C27" s="6" t="s">
        <v>35</v>
      </c>
      <c r="D27" s="7">
        <v>985511</v>
      </c>
      <c r="E27" s="8">
        <f t="shared" si="0"/>
        <v>2.0860203819379194E-2</v>
      </c>
      <c r="F27" s="16"/>
      <c r="G27" s="91"/>
    </row>
    <row r="28" spans="3:7" ht="14.25" customHeight="1" x14ac:dyDescent="0.3">
      <c r="C28" s="6" t="s">
        <v>46</v>
      </c>
      <c r="D28" s="7">
        <v>828466</v>
      </c>
      <c r="E28" s="8">
        <f t="shared" si="0"/>
        <v>1.7536049437729059E-2</v>
      </c>
      <c r="F28" s="16"/>
      <c r="G28" s="91"/>
    </row>
    <row r="29" spans="3:7" ht="14.25" customHeight="1" x14ac:dyDescent="0.3">
      <c r="C29" s="6" t="s">
        <v>40</v>
      </c>
      <c r="D29" s="7">
        <v>658695</v>
      </c>
      <c r="E29" s="8">
        <f t="shared" si="0"/>
        <v>1.3942525202464487E-2</v>
      </c>
      <c r="F29" s="16"/>
      <c r="G29" s="91"/>
    </row>
    <row r="30" spans="3:7" ht="14.25" customHeight="1" x14ac:dyDescent="0.3">
      <c r="C30" s="6" t="s">
        <v>48</v>
      </c>
      <c r="D30" s="7">
        <v>611161</v>
      </c>
      <c r="E30" s="8">
        <f t="shared" si="0"/>
        <v>1.29363782103453E-2</v>
      </c>
      <c r="F30" s="16"/>
      <c r="G30" s="91"/>
    </row>
    <row r="31" spans="3:7" ht="14.25" customHeight="1" x14ac:dyDescent="0.3">
      <c r="C31" s="6" t="s">
        <v>47</v>
      </c>
      <c r="D31" s="7">
        <v>547097</v>
      </c>
      <c r="E31" s="8">
        <f t="shared" si="0"/>
        <v>1.1580342511621787E-2</v>
      </c>
      <c r="F31" s="16"/>
      <c r="G31" s="91"/>
    </row>
    <row r="32" spans="3:7" ht="14.25" customHeight="1" x14ac:dyDescent="0.3">
      <c r="C32" s="6" t="s">
        <v>50</v>
      </c>
      <c r="D32" s="7">
        <v>483154</v>
      </c>
      <c r="E32" s="8">
        <f t="shared" si="0"/>
        <v>1.0226868006697374E-2</v>
      </c>
      <c r="F32" s="16"/>
      <c r="G32" s="91"/>
    </row>
    <row r="33" spans="3:7" ht="14.25" customHeight="1" x14ac:dyDescent="0.3">
      <c r="C33" s="6" t="s">
        <v>41</v>
      </c>
      <c r="D33" s="7">
        <v>444544</v>
      </c>
      <c r="E33" s="8">
        <f t="shared" si="0"/>
        <v>9.4096143489845411E-3</v>
      </c>
      <c r="F33" s="16"/>
      <c r="G33" s="91"/>
    </row>
    <row r="34" spans="3:7" ht="14.25" customHeight="1" x14ac:dyDescent="0.3">
      <c r="C34" s="6" t="s">
        <v>49</v>
      </c>
      <c r="D34" s="7">
        <v>357547</v>
      </c>
      <c r="E34" s="8">
        <f t="shared" si="0"/>
        <v>7.5681583412134136E-3</v>
      </c>
      <c r="F34" s="16"/>
      <c r="G34" s="91"/>
    </row>
    <row r="35" spans="3:7" ht="14.25" customHeight="1" x14ac:dyDescent="0.3">
      <c r="C35" s="6" t="s">
        <v>45</v>
      </c>
      <c r="D35" s="7">
        <v>287562</v>
      </c>
      <c r="E35" s="8">
        <f t="shared" si="0"/>
        <v>6.0867934814612112E-3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47243594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241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5" t="s">
        <v>263</v>
      </c>
      <c r="D42" s="115"/>
      <c r="E42" s="115"/>
      <c r="F42" s="15"/>
    </row>
    <row r="75" spans="3:6" ht="14.25" customHeight="1" x14ac:dyDescent="0.3">
      <c r="C75" s="10" t="s">
        <v>241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C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237</v>
      </c>
      <c r="D6" s="114"/>
      <c r="E6" s="114"/>
      <c r="F6" s="101"/>
    </row>
    <row r="9" spans="3:7" s="32" customFormat="1" ht="28.5" customHeight="1" x14ac:dyDescent="0.3">
      <c r="C9" s="115" t="s">
        <v>264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585386</v>
      </c>
      <c r="E11" s="8">
        <f>+D11/$D$15</f>
        <v>0.86563676988801463</v>
      </c>
      <c r="F11" s="16"/>
    </row>
    <row r="12" spans="3:7" ht="14.25" customHeight="1" x14ac:dyDescent="0.3">
      <c r="C12" s="104" t="s">
        <v>127</v>
      </c>
      <c r="D12" s="7">
        <v>556485</v>
      </c>
      <c r="E12" s="8">
        <f t="shared" ref="E12:E15" si="0">+D12/$D$15</f>
        <v>0.82289955327105846</v>
      </c>
      <c r="F12" s="16"/>
      <c r="G12" s="91"/>
    </row>
    <row r="13" spans="3:7" ht="14.25" customHeight="1" x14ac:dyDescent="0.3">
      <c r="C13" s="104" t="s">
        <v>126</v>
      </c>
      <c r="D13" s="7">
        <v>28901</v>
      </c>
      <c r="E13" s="8">
        <f t="shared" si="0"/>
        <v>4.2737216616956182E-2</v>
      </c>
      <c r="F13" s="16"/>
      <c r="G13" s="91"/>
    </row>
    <row r="14" spans="3:7" ht="14.25" customHeight="1" x14ac:dyDescent="0.3">
      <c r="C14" s="6" t="s">
        <v>4</v>
      </c>
      <c r="D14" s="7">
        <v>90863</v>
      </c>
      <c r="E14" s="8">
        <f t="shared" si="0"/>
        <v>0.13436323011198537</v>
      </c>
      <c r="F14" s="16"/>
    </row>
    <row r="15" spans="3:7" ht="14.25" customHeight="1" x14ac:dyDescent="0.3">
      <c r="C15" s="20" t="s">
        <v>5</v>
      </c>
      <c r="D15" s="21">
        <f>+D11+D14</f>
        <v>676249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128</v>
      </c>
      <c r="D17" s="95"/>
      <c r="E17" s="18"/>
      <c r="F17" s="18"/>
    </row>
    <row r="18" spans="3:6" ht="14.25" customHeight="1" x14ac:dyDescent="0.3">
      <c r="C18" s="10" t="s">
        <v>241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265</v>
      </c>
      <c r="D21" s="115"/>
      <c r="E21" s="115"/>
      <c r="F21" s="102"/>
    </row>
    <row r="39" spans="3:6" ht="14.25" customHeight="1" x14ac:dyDescent="0.3">
      <c r="C39" s="10" t="s">
        <v>241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D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266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11</v>
      </c>
      <c r="D11" s="7">
        <v>301486</v>
      </c>
      <c r="E11" s="8">
        <f t="shared" ref="E11:E16" si="0">+D11/$D$16</f>
        <v>0.44582099197189201</v>
      </c>
      <c r="F11" s="16"/>
      <c r="G11" s="91"/>
    </row>
    <row r="12" spans="1:164" ht="14.25" customHeight="1" x14ac:dyDescent="0.3">
      <c r="C12" s="6" t="s">
        <v>14</v>
      </c>
      <c r="D12" s="7">
        <v>194056</v>
      </c>
      <c r="E12" s="8">
        <f t="shared" si="0"/>
        <v>0.28695938921905983</v>
      </c>
      <c r="F12" s="16"/>
      <c r="G12" s="91"/>
    </row>
    <row r="13" spans="1:164" ht="14.25" customHeight="1" x14ac:dyDescent="0.3">
      <c r="C13" s="6" t="s">
        <v>12</v>
      </c>
      <c r="D13" s="7">
        <v>171766</v>
      </c>
      <c r="E13" s="8">
        <f t="shared" si="0"/>
        <v>0.2539981574834122</v>
      </c>
      <c r="F13" s="16"/>
      <c r="G13" s="91"/>
    </row>
    <row r="14" spans="1:164" ht="14.25" customHeight="1" x14ac:dyDescent="0.3">
      <c r="C14" s="6" t="s">
        <v>13</v>
      </c>
      <c r="D14" s="7">
        <v>8067</v>
      </c>
      <c r="E14" s="8">
        <f t="shared" si="0"/>
        <v>1.1929037972699405E-2</v>
      </c>
      <c r="F14" s="16"/>
      <c r="G14" s="91"/>
    </row>
    <row r="15" spans="1:164" ht="14.25" customHeight="1" x14ac:dyDescent="0.3">
      <c r="C15" s="6" t="s">
        <v>10</v>
      </c>
      <c r="D15" s="7">
        <v>874</v>
      </c>
      <c r="E15" s="8">
        <f t="shared" si="0"/>
        <v>1.2924233529365663E-3</v>
      </c>
      <c r="F15" s="16"/>
      <c r="G15" s="91"/>
    </row>
    <row r="16" spans="1:164" ht="14.25" customHeight="1" x14ac:dyDescent="0.3">
      <c r="C16" s="20" t="s">
        <v>5</v>
      </c>
      <c r="D16" s="21">
        <f>SUM(D11:D15)</f>
        <v>676249</v>
      </c>
      <c r="E16" s="22">
        <f t="shared" si="0"/>
        <v>1</v>
      </c>
      <c r="F16" s="18"/>
      <c r="G16" s="91"/>
    </row>
    <row r="17" spans="3:6" ht="14.25" customHeight="1" x14ac:dyDescent="0.3">
      <c r="C17" s="10" t="s">
        <v>241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5" t="s">
        <v>267</v>
      </c>
      <c r="D20" s="115"/>
      <c r="E20" s="115"/>
      <c r="F20" s="15"/>
    </row>
    <row r="38" spans="3:8" ht="14.25" customHeight="1" x14ac:dyDescent="0.3">
      <c r="C38" s="10" t="s">
        <v>241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E00-000000000000}"/>
    <hyperlink ref="E40" location="Índice!A1" display="Volver al índice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237</v>
      </c>
      <c r="D6" s="114"/>
      <c r="E6" s="114"/>
      <c r="F6" s="105"/>
    </row>
    <row r="9" spans="3:6" s="32" customFormat="1" ht="28.5" customHeight="1" x14ac:dyDescent="0.3">
      <c r="C9" s="115" t="s">
        <v>268</v>
      </c>
      <c r="D9" s="115"/>
      <c r="E9" s="115"/>
      <c r="F9" s="106"/>
    </row>
    <row r="10" spans="3:6" ht="14.25" customHeight="1" x14ac:dyDescent="0.3">
      <c r="C10" s="25" t="s">
        <v>99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52</v>
      </c>
      <c r="D11" s="7">
        <v>206047</v>
      </c>
      <c r="E11" s="8">
        <f t="shared" ref="E11:E17" si="0">+D11/$D$17</f>
        <v>0.30469102357267813</v>
      </c>
      <c r="F11" s="16"/>
    </row>
    <row r="12" spans="3:6" ht="14.25" customHeight="1" x14ac:dyDescent="0.3">
      <c r="C12" s="6" t="s">
        <v>53</v>
      </c>
      <c r="D12" s="7">
        <v>174562</v>
      </c>
      <c r="E12" s="8">
        <f t="shared" si="0"/>
        <v>0.25813272921660513</v>
      </c>
      <c r="F12" s="16"/>
    </row>
    <row r="13" spans="3:6" ht="14.25" customHeight="1" x14ac:dyDescent="0.3">
      <c r="C13" s="6" t="s">
        <v>54</v>
      </c>
      <c r="D13" s="7">
        <v>168896</v>
      </c>
      <c r="E13" s="8">
        <f t="shared" si="0"/>
        <v>0.24975415860134359</v>
      </c>
      <c r="F13" s="16"/>
    </row>
    <row r="14" spans="3:6" ht="14.25" customHeight="1" x14ac:dyDescent="0.3">
      <c r="C14" s="6" t="s">
        <v>178</v>
      </c>
      <c r="D14" s="7">
        <v>103028</v>
      </c>
      <c r="E14" s="8">
        <f t="shared" si="0"/>
        <v>0.15235216613998689</v>
      </c>
      <c r="F14" s="16"/>
    </row>
    <row r="15" spans="3:6" ht="14.25" customHeight="1" x14ac:dyDescent="0.3">
      <c r="C15" s="6" t="s">
        <v>56</v>
      </c>
      <c r="D15" s="7">
        <v>12150</v>
      </c>
      <c r="E15" s="8">
        <f t="shared" si="0"/>
        <v>1.7966754849175377E-2</v>
      </c>
      <c r="F15" s="16"/>
    </row>
    <row r="16" spans="3:6" ht="14.25" customHeight="1" x14ac:dyDescent="0.3">
      <c r="C16" s="6" t="s">
        <v>55</v>
      </c>
      <c r="D16" s="7">
        <v>11566</v>
      </c>
      <c r="E16" s="8">
        <f t="shared" si="0"/>
        <v>1.7103167620210899E-2</v>
      </c>
      <c r="F16" s="16"/>
    </row>
    <row r="17" spans="3:6" ht="14.25" customHeight="1" x14ac:dyDescent="0.3">
      <c r="C17" s="20" t="s">
        <v>5</v>
      </c>
      <c r="D17" s="21">
        <f>SUM(D11:D16)</f>
        <v>676249</v>
      </c>
      <c r="E17" s="22">
        <f t="shared" si="0"/>
        <v>1</v>
      </c>
      <c r="F17" s="18"/>
    </row>
    <row r="18" spans="3:6" ht="14.25" customHeight="1" x14ac:dyDescent="0.3">
      <c r="C18" s="10" t="s">
        <v>241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F20" s="30"/>
    </row>
    <row r="21" spans="3:6" s="32" customFormat="1" ht="28.5" customHeight="1" x14ac:dyDescent="0.3">
      <c r="C21" s="115" t="s">
        <v>269</v>
      </c>
      <c r="D21" s="115"/>
      <c r="E21" s="115"/>
      <c r="F21" s="106"/>
    </row>
    <row r="39" spans="3:6" ht="14.25" customHeight="1" x14ac:dyDescent="0.3">
      <c r="C39" s="10" t="s">
        <v>241</v>
      </c>
    </row>
    <row r="40" spans="3:6" ht="14.25" customHeight="1" x14ac:dyDescent="0.3">
      <c r="C40" s="10" t="s">
        <v>7</v>
      </c>
    </row>
    <row r="42" spans="3:6" ht="14.25" customHeight="1" x14ac:dyDescent="0.3">
      <c r="E42" s="107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F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237</v>
      </c>
      <c r="D6" s="114"/>
      <c r="E6" s="114"/>
      <c r="F6" s="101"/>
    </row>
    <row r="9" spans="3:7" s="32" customFormat="1" ht="28.5" customHeight="1" x14ac:dyDescent="0.3">
      <c r="C9" s="115" t="s">
        <v>270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  <c r="G10" s="32"/>
    </row>
    <row r="11" spans="3:7" ht="14.25" customHeight="1" x14ac:dyDescent="0.3">
      <c r="C11" s="6" t="s">
        <v>3</v>
      </c>
      <c r="D11" s="7">
        <f>SUM(D12:D13)</f>
        <v>1795010</v>
      </c>
      <c r="E11" s="8">
        <f>+D11/$D$15</f>
        <v>0.87591586374826469</v>
      </c>
      <c r="F11" s="16"/>
      <c r="G11" s="32"/>
    </row>
    <row r="12" spans="3:7" ht="14.25" customHeight="1" x14ac:dyDescent="0.3">
      <c r="C12" s="104" t="s">
        <v>127</v>
      </c>
      <c r="D12" s="7">
        <v>1548921</v>
      </c>
      <c r="E12" s="8">
        <f t="shared" ref="E12:E15" si="0">+D12/$D$15</f>
        <v>0.75583115168875148</v>
      </c>
      <c r="F12" s="16"/>
      <c r="G12" s="32"/>
    </row>
    <row r="13" spans="3:7" ht="14.25" customHeight="1" x14ac:dyDescent="0.3">
      <c r="C13" s="104" t="s">
        <v>126</v>
      </c>
      <c r="D13" s="7">
        <v>246089</v>
      </c>
      <c r="E13" s="8">
        <f t="shared" si="0"/>
        <v>0.12008471205951315</v>
      </c>
      <c r="F13" s="16"/>
      <c r="G13" s="32"/>
    </row>
    <row r="14" spans="3:7" ht="14.25" customHeight="1" x14ac:dyDescent="0.3">
      <c r="C14" s="6" t="s">
        <v>4</v>
      </c>
      <c r="D14" s="7">
        <v>254285</v>
      </c>
      <c r="E14" s="8">
        <f t="shared" si="0"/>
        <v>0.12408413625173535</v>
      </c>
      <c r="F14" s="16"/>
      <c r="G14" s="32"/>
    </row>
    <row r="15" spans="3:7" ht="14.25" customHeight="1" x14ac:dyDescent="0.3">
      <c r="C15" s="20" t="s">
        <v>5</v>
      </c>
      <c r="D15" s="21">
        <f>+D11+D14</f>
        <v>2049295</v>
      </c>
      <c r="E15" s="22">
        <f t="shared" si="0"/>
        <v>1</v>
      </c>
      <c r="F15" s="18"/>
      <c r="G15" s="32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128</v>
      </c>
      <c r="D17" s="95"/>
      <c r="E17" s="18"/>
      <c r="F17" s="18"/>
    </row>
    <row r="18" spans="3:6" ht="14.25" customHeight="1" x14ac:dyDescent="0.3">
      <c r="C18" s="10" t="s">
        <v>241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271</v>
      </c>
      <c r="D21" s="115"/>
      <c r="E21" s="115"/>
      <c r="F21" s="102"/>
    </row>
    <row r="39" spans="3:6" ht="14.25" customHeight="1" x14ac:dyDescent="0.3">
      <c r="C39" s="10" t="s">
        <v>241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10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273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  <c r="G10" s="3"/>
    </row>
    <row r="11" spans="1:164" ht="14.25" customHeight="1" x14ac:dyDescent="0.3">
      <c r="C11" s="6" t="s">
        <v>11</v>
      </c>
      <c r="D11" s="7">
        <v>995378</v>
      </c>
      <c r="E11" s="8">
        <f t="shared" ref="E11:E16" si="0">+D11/$D$16</f>
        <v>0.48571728326082875</v>
      </c>
      <c r="F11" s="16"/>
      <c r="G11" s="90"/>
    </row>
    <row r="12" spans="1:164" ht="14.25" customHeight="1" x14ac:dyDescent="0.3">
      <c r="C12" s="6" t="s">
        <v>13</v>
      </c>
      <c r="D12" s="7">
        <v>675280</v>
      </c>
      <c r="E12" s="8">
        <f t="shared" si="0"/>
        <v>0.32951820016151895</v>
      </c>
      <c r="F12" s="16"/>
      <c r="G12" s="90"/>
    </row>
    <row r="13" spans="1:164" ht="14.25" customHeight="1" x14ac:dyDescent="0.3">
      <c r="C13" s="6" t="s">
        <v>14</v>
      </c>
      <c r="D13" s="7">
        <v>370889</v>
      </c>
      <c r="E13" s="8">
        <f t="shared" si="0"/>
        <v>0.18098370415191567</v>
      </c>
      <c r="F13" s="16"/>
      <c r="G13" s="90"/>
    </row>
    <row r="14" spans="1:164" ht="14.25" customHeight="1" x14ac:dyDescent="0.3">
      <c r="C14" s="6" t="s">
        <v>10</v>
      </c>
      <c r="D14" s="7">
        <v>7748</v>
      </c>
      <c r="E14" s="8">
        <f t="shared" si="0"/>
        <v>3.7808124257366557E-3</v>
      </c>
      <c r="F14" s="16"/>
      <c r="G14" s="90"/>
    </row>
    <row r="15" spans="1:164" ht="14.25" customHeight="1" x14ac:dyDescent="0.3">
      <c r="C15" s="6" t="s">
        <v>12</v>
      </c>
      <c r="D15" s="7">
        <v>0</v>
      </c>
      <c r="E15" s="8">
        <f t="shared" si="0"/>
        <v>0</v>
      </c>
      <c r="F15" s="16"/>
      <c r="G15" s="90"/>
    </row>
    <row r="16" spans="1:164" ht="14.25" customHeight="1" x14ac:dyDescent="0.3">
      <c r="C16" s="20" t="s">
        <v>5</v>
      </c>
      <c r="D16" s="21">
        <f>SUM(D11:D15)</f>
        <v>2049295</v>
      </c>
      <c r="E16" s="22">
        <f t="shared" si="0"/>
        <v>1</v>
      </c>
      <c r="F16" s="18"/>
      <c r="G16" s="90"/>
    </row>
    <row r="17" spans="3:7" ht="14.25" customHeight="1" x14ac:dyDescent="0.3">
      <c r="C17" s="10" t="s">
        <v>241</v>
      </c>
      <c r="G17" s="3"/>
    </row>
    <row r="18" spans="3:7" ht="14.25" customHeight="1" x14ac:dyDescent="0.3">
      <c r="C18" s="10" t="s">
        <v>7</v>
      </c>
      <c r="G18" s="3"/>
    </row>
    <row r="20" spans="3:7" s="3" customFormat="1" ht="28.5" customHeight="1" x14ac:dyDescent="0.3">
      <c r="C20" s="115" t="s">
        <v>272</v>
      </c>
      <c r="D20" s="115"/>
      <c r="E20" s="115"/>
      <c r="F20" s="15"/>
    </row>
    <row r="38" spans="3:8" ht="14.25" customHeight="1" x14ac:dyDescent="0.3">
      <c r="C38" s="10" t="s">
        <v>241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1100-000000000000}"/>
    <hyperlink ref="E40" location="Índice!A1" display="Volver al índice" xr:uid="{00000000-0004-0000-1100-000001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237</v>
      </c>
      <c r="D6" s="114"/>
      <c r="E6" s="114"/>
      <c r="F6" s="105"/>
    </row>
    <row r="9" spans="3:6" s="32" customFormat="1" ht="28.5" customHeight="1" x14ac:dyDescent="0.3">
      <c r="C9" s="115" t="s">
        <v>274</v>
      </c>
      <c r="D9" s="115"/>
      <c r="E9" s="115"/>
      <c r="F9" s="106"/>
    </row>
    <row r="10" spans="3:6" ht="14.25" customHeight="1" x14ac:dyDescent="0.3">
      <c r="C10" s="25" t="s">
        <v>100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178</v>
      </c>
      <c r="D11" s="7">
        <v>845689</v>
      </c>
      <c r="E11" s="8">
        <f t="shared" ref="E11:E17" si="0">+D11/$D$17</f>
        <v>0.41267313881115214</v>
      </c>
      <c r="F11" s="16"/>
    </row>
    <row r="12" spans="3:6" ht="14.25" customHeight="1" x14ac:dyDescent="0.3">
      <c r="C12" s="6" t="s">
        <v>52</v>
      </c>
      <c r="D12" s="7">
        <v>401901</v>
      </c>
      <c r="E12" s="8">
        <f t="shared" si="0"/>
        <v>0.19611671330872324</v>
      </c>
      <c r="F12" s="16"/>
    </row>
    <row r="13" spans="3:6" ht="14.25" customHeight="1" x14ac:dyDescent="0.3">
      <c r="C13" s="6" t="s">
        <v>54</v>
      </c>
      <c r="D13" s="7">
        <v>399876</v>
      </c>
      <c r="E13" s="8">
        <f t="shared" si="0"/>
        <v>0.19512856860530084</v>
      </c>
      <c r="F13" s="16"/>
    </row>
    <row r="14" spans="3:6" ht="14.25" customHeight="1" x14ac:dyDescent="0.3">
      <c r="C14" s="6" t="s">
        <v>53</v>
      </c>
      <c r="D14" s="7">
        <v>382722</v>
      </c>
      <c r="E14" s="8">
        <f t="shared" si="0"/>
        <v>0.18675788502875379</v>
      </c>
      <c r="F14" s="16"/>
    </row>
    <row r="15" spans="3:6" ht="14.25" customHeight="1" x14ac:dyDescent="0.3">
      <c r="C15" s="6" t="s">
        <v>55</v>
      </c>
      <c r="D15" s="7">
        <v>11693</v>
      </c>
      <c r="E15" s="8">
        <f t="shared" si="0"/>
        <v>5.7058646998113987E-3</v>
      </c>
      <c r="F15" s="16"/>
    </row>
    <row r="16" spans="3:6" ht="14.25" customHeight="1" x14ac:dyDescent="0.3">
      <c r="C16" s="6" t="s">
        <v>56</v>
      </c>
      <c r="D16" s="7">
        <v>7414</v>
      </c>
      <c r="E16" s="8">
        <f t="shared" si="0"/>
        <v>3.6178295462585912E-3</v>
      </c>
      <c r="F16" s="16"/>
    </row>
    <row r="17" spans="3:6" ht="14.25" customHeight="1" x14ac:dyDescent="0.3">
      <c r="C17" s="20" t="s">
        <v>5</v>
      </c>
      <c r="D17" s="21">
        <f>SUM(D11:D16)</f>
        <v>2049295</v>
      </c>
      <c r="E17" s="22">
        <f t="shared" si="0"/>
        <v>1</v>
      </c>
      <c r="F17" s="18"/>
    </row>
    <row r="18" spans="3:6" ht="14.25" customHeight="1" x14ac:dyDescent="0.3">
      <c r="C18" s="10" t="s">
        <v>241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F20" s="30"/>
    </row>
    <row r="21" spans="3:6" s="32" customFormat="1" ht="28.5" customHeight="1" x14ac:dyDescent="0.3">
      <c r="C21" s="115" t="s">
        <v>275</v>
      </c>
      <c r="D21" s="115"/>
      <c r="E21" s="115"/>
      <c r="F21" s="106"/>
    </row>
    <row r="39" spans="3:6" ht="14.25" customHeight="1" x14ac:dyDescent="0.3">
      <c r="C39" s="10" t="s">
        <v>241</v>
      </c>
    </row>
    <row r="40" spans="3:6" ht="14.25" customHeight="1" x14ac:dyDescent="0.3">
      <c r="C40" s="10" t="s">
        <v>7</v>
      </c>
    </row>
    <row r="42" spans="3:6" ht="14.25" customHeight="1" x14ac:dyDescent="0.3">
      <c r="E42" s="107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1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276</v>
      </c>
      <c r="D9" s="115"/>
      <c r="E9" s="115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57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58</v>
      </c>
      <c r="D11" s="7">
        <v>64692</v>
      </c>
      <c r="E11" s="8">
        <f>+D11/$D$14</f>
        <v>0.95482118872965038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59</v>
      </c>
      <c r="D12" s="7">
        <v>3061</v>
      </c>
      <c r="E12" s="8">
        <f>+D12/$D$14</f>
        <v>4.5178811270349652E-2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60</v>
      </c>
      <c r="D13" s="7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67753</v>
      </c>
      <c r="E14" s="8">
        <f>+D14/$D$14</f>
        <v>1</v>
      </c>
      <c r="F14" s="16"/>
    </row>
    <row r="15" spans="1:164" ht="14.25" customHeight="1" x14ac:dyDescent="0.3">
      <c r="C15" s="10" t="s">
        <v>241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5" t="s">
        <v>277</v>
      </c>
      <c r="D18" s="115"/>
      <c r="E18" s="115"/>
      <c r="F18" s="15"/>
    </row>
    <row r="36" spans="3:6" ht="14.25" customHeight="1" x14ac:dyDescent="0.3">
      <c r="C36" s="10" t="s">
        <v>241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237</v>
      </c>
      <c r="D6" s="114"/>
      <c r="E6" s="114"/>
      <c r="F6" s="101"/>
    </row>
    <row r="9" spans="3:7" s="32" customFormat="1" ht="28.5" customHeight="1" x14ac:dyDescent="0.3">
      <c r="C9" s="115" t="s">
        <v>242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145944931</v>
      </c>
      <c r="E11" s="8">
        <f>+D11/$D$15</f>
        <v>0.98336010665478424</v>
      </c>
      <c r="F11" s="16"/>
    </row>
    <row r="12" spans="3:7" ht="14.25" customHeight="1" x14ac:dyDescent="0.3">
      <c r="C12" s="104" t="s">
        <v>127</v>
      </c>
      <c r="D12" s="7">
        <v>144880508</v>
      </c>
      <c r="E12" s="8">
        <f t="shared" ref="E12:E15" si="0">+D12/$D$15</f>
        <v>0.97618814728878334</v>
      </c>
      <c r="F12" s="16"/>
      <c r="G12" s="91"/>
    </row>
    <row r="13" spans="3:7" ht="14.25" customHeight="1" x14ac:dyDescent="0.3">
      <c r="C13" s="104" t="s">
        <v>126</v>
      </c>
      <c r="D13" s="7">
        <v>1064423</v>
      </c>
      <c r="E13" s="8">
        <f t="shared" si="0"/>
        <v>7.1719593660009026E-3</v>
      </c>
      <c r="F13" s="16"/>
      <c r="G13" s="91"/>
    </row>
    <row r="14" spans="3:7" ht="14.25" customHeight="1" x14ac:dyDescent="0.3">
      <c r="C14" s="6" t="s">
        <v>4</v>
      </c>
      <c r="D14" s="7">
        <v>2469602</v>
      </c>
      <c r="E14" s="8">
        <f t="shared" si="0"/>
        <v>1.6639893345215727E-2</v>
      </c>
      <c r="F14" s="16"/>
      <c r="G14" s="91"/>
    </row>
    <row r="15" spans="3:7" ht="14.25" customHeight="1" x14ac:dyDescent="0.3">
      <c r="C15" s="20" t="s">
        <v>5</v>
      </c>
      <c r="D15" s="21">
        <f>+D11+D14</f>
        <v>148414533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128</v>
      </c>
      <c r="D17" s="95"/>
      <c r="E17" s="18"/>
      <c r="F17" s="18"/>
    </row>
    <row r="18" spans="3:6" ht="14.25" customHeight="1" x14ac:dyDescent="0.3">
      <c r="C18" s="10" t="s">
        <v>241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243</v>
      </c>
      <c r="D21" s="115"/>
      <c r="E21" s="115"/>
      <c r="F21" s="102"/>
    </row>
    <row r="39" spans="3:6" ht="14.25" customHeight="1" x14ac:dyDescent="0.3">
      <c r="C39" s="10" t="s">
        <v>241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1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7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278</v>
      </c>
      <c r="D9" s="115"/>
      <c r="E9" s="115"/>
      <c r="F9" s="7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15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58</v>
      </c>
      <c r="D11" s="13">
        <v>418090.31999999995</v>
      </c>
      <c r="E11" s="8">
        <f>+D11/$D$14</f>
        <v>0.97758813859074212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59</v>
      </c>
      <c r="D12" s="13">
        <v>9585</v>
      </c>
      <c r="E12" s="8">
        <f>+D12/$D$14</f>
        <v>2.2411861409257848E-2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60</v>
      </c>
      <c r="D13" s="13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3">
        <f>SUM(D11:D13)</f>
        <v>427675.31999999995</v>
      </c>
      <c r="E14" s="8">
        <f>+D14/$D$14</f>
        <v>1</v>
      </c>
      <c r="F14" s="16"/>
    </row>
    <row r="15" spans="1:164" ht="14.25" customHeight="1" x14ac:dyDescent="0.3">
      <c r="C15" s="10" t="s">
        <v>241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5" t="s">
        <v>279</v>
      </c>
      <c r="D18" s="115"/>
      <c r="E18" s="115"/>
      <c r="F18" s="75"/>
    </row>
    <row r="36" spans="3:6" ht="14.25" customHeight="1" x14ac:dyDescent="0.3">
      <c r="C36" s="10" t="s">
        <v>241</v>
      </c>
    </row>
    <row r="37" spans="3:6" ht="14.25" customHeight="1" x14ac:dyDescent="0.3">
      <c r="C37" s="10" t="s">
        <v>7</v>
      </c>
    </row>
    <row r="39" spans="3:6" ht="14.25" customHeight="1" x14ac:dyDescent="0.3">
      <c r="E39" s="76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5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4" t="s">
        <v>237</v>
      </c>
      <c r="D6" s="114"/>
      <c r="E6" s="114"/>
      <c r="F6" s="14"/>
    </row>
    <row r="9" spans="2:6" s="32" customFormat="1" ht="28.5" customHeight="1" x14ac:dyDescent="0.3">
      <c r="C9" s="115" t="s">
        <v>280</v>
      </c>
      <c r="D9" s="115"/>
      <c r="E9" s="115"/>
      <c r="F9" s="15"/>
    </row>
    <row r="10" spans="2:6" ht="14.25" customHeight="1" x14ac:dyDescent="0.3">
      <c r="C10" s="25" t="s">
        <v>100</v>
      </c>
      <c r="D10" s="26" t="s">
        <v>57</v>
      </c>
      <c r="E10" s="26" t="s">
        <v>2</v>
      </c>
      <c r="F10" s="17"/>
    </row>
    <row r="11" spans="2:6" ht="14.25" customHeight="1" x14ac:dyDescent="0.3">
      <c r="B11" s="28"/>
      <c r="C11" s="6" t="s">
        <v>29</v>
      </c>
      <c r="D11" s="7">
        <v>24252</v>
      </c>
      <c r="E11" s="8">
        <f t="shared" ref="E11:E36" si="0">+D11/$D$36</f>
        <v>0.3748840660359859</v>
      </c>
      <c r="F11" s="16"/>
    </row>
    <row r="12" spans="2:6" ht="14.25" customHeight="1" x14ac:dyDescent="0.3">
      <c r="C12" s="6" t="s">
        <v>26</v>
      </c>
      <c r="D12" s="7">
        <v>11618</v>
      </c>
      <c r="E12" s="8">
        <f t="shared" si="0"/>
        <v>0.1795894391887714</v>
      </c>
      <c r="F12" s="16"/>
    </row>
    <row r="13" spans="2:6" ht="14.25" customHeight="1" x14ac:dyDescent="0.3">
      <c r="C13" s="6" t="s">
        <v>33</v>
      </c>
      <c r="D13" s="7">
        <v>10432</v>
      </c>
      <c r="E13" s="8">
        <f t="shared" si="0"/>
        <v>0.16125641501267546</v>
      </c>
      <c r="F13" s="16"/>
    </row>
    <row r="14" spans="2:6" ht="14.25" customHeight="1" x14ac:dyDescent="0.3">
      <c r="C14" s="6" t="s">
        <v>31</v>
      </c>
      <c r="D14" s="7">
        <v>7734</v>
      </c>
      <c r="E14" s="8">
        <f t="shared" si="0"/>
        <v>0.11955110369133741</v>
      </c>
      <c r="F14" s="16"/>
    </row>
    <row r="15" spans="2:6" ht="14.25" customHeight="1" x14ac:dyDescent="0.3">
      <c r="C15" s="6" t="s">
        <v>30</v>
      </c>
      <c r="D15" s="7">
        <v>2109</v>
      </c>
      <c r="E15" s="8">
        <f t="shared" si="0"/>
        <v>3.2600630680764235E-2</v>
      </c>
      <c r="F15" s="16"/>
    </row>
    <row r="16" spans="2:6" ht="14.25" customHeight="1" x14ac:dyDescent="0.3">
      <c r="C16" s="6" t="s">
        <v>36</v>
      </c>
      <c r="D16" s="7">
        <v>1530</v>
      </c>
      <c r="E16" s="8">
        <f t="shared" si="0"/>
        <v>2.3650528658875906E-2</v>
      </c>
      <c r="F16" s="16"/>
    </row>
    <row r="17" spans="3:6" ht="14.25" customHeight="1" x14ac:dyDescent="0.3">
      <c r="C17" s="6" t="s">
        <v>27</v>
      </c>
      <c r="D17" s="7">
        <v>982</v>
      </c>
      <c r="E17" s="8">
        <f t="shared" si="0"/>
        <v>1.5179620354912509E-2</v>
      </c>
      <c r="F17" s="16"/>
    </row>
    <row r="18" spans="3:6" ht="14.25" customHeight="1" x14ac:dyDescent="0.3">
      <c r="C18" s="6" t="s">
        <v>34</v>
      </c>
      <c r="D18" s="7">
        <v>954</v>
      </c>
      <c r="E18" s="8">
        <f t="shared" si="0"/>
        <v>1.474680022259321E-2</v>
      </c>
      <c r="F18" s="16"/>
    </row>
    <row r="19" spans="3:6" ht="14.25" customHeight="1" x14ac:dyDescent="0.3">
      <c r="C19" s="6" t="s">
        <v>48</v>
      </c>
      <c r="D19" s="7">
        <v>944</v>
      </c>
      <c r="E19" s="8">
        <f t="shared" si="0"/>
        <v>1.4592221603907747E-2</v>
      </c>
      <c r="F19" s="16"/>
    </row>
    <row r="20" spans="3:6" ht="14.25" customHeight="1" x14ac:dyDescent="0.3">
      <c r="C20" s="6" t="s">
        <v>37</v>
      </c>
      <c r="D20" s="7">
        <v>796</v>
      </c>
      <c r="E20" s="8">
        <f t="shared" si="0"/>
        <v>1.2304458047362889E-2</v>
      </c>
      <c r="F20" s="16"/>
    </row>
    <row r="21" spans="3:6" ht="14.25" customHeight="1" x14ac:dyDescent="0.3">
      <c r="C21" s="6" t="s">
        <v>28</v>
      </c>
      <c r="D21" s="7">
        <v>754</v>
      </c>
      <c r="E21" s="8">
        <f t="shared" si="0"/>
        <v>1.1655227848883943E-2</v>
      </c>
      <c r="F21" s="16"/>
    </row>
    <row r="22" spans="3:6" ht="14.25" customHeight="1" x14ac:dyDescent="0.3">
      <c r="C22" s="6" t="s">
        <v>44</v>
      </c>
      <c r="D22" s="7">
        <v>688</v>
      </c>
      <c r="E22" s="8">
        <f t="shared" si="0"/>
        <v>1.0635008965559883E-2</v>
      </c>
      <c r="F22" s="16"/>
    </row>
    <row r="23" spans="3:6" ht="14.25" customHeight="1" x14ac:dyDescent="0.3">
      <c r="C23" s="6" t="s">
        <v>38</v>
      </c>
      <c r="D23" s="7">
        <v>648</v>
      </c>
      <c r="E23" s="8">
        <f t="shared" si="0"/>
        <v>1.001669449081803E-2</v>
      </c>
      <c r="F23" s="16"/>
    </row>
    <row r="24" spans="3:6" ht="14.25" customHeight="1" x14ac:dyDescent="0.3">
      <c r="C24" s="6" t="s">
        <v>46</v>
      </c>
      <c r="D24" s="7">
        <v>600</v>
      </c>
      <c r="E24" s="8">
        <f t="shared" si="0"/>
        <v>9.2747171211278057E-3</v>
      </c>
      <c r="F24" s="16"/>
    </row>
    <row r="25" spans="3:6" ht="14.25" customHeight="1" x14ac:dyDescent="0.3">
      <c r="C25" s="6" t="s">
        <v>40</v>
      </c>
      <c r="D25" s="7">
        <v>423</v>
      </c>
      <c r="E25" s="8">
        <f t="shared" si="0"/>
        <v>6.5386755703951025E-3</v>
      </c>
      <c r="F25" s="16"/>
    </row>
    <row r="26" spans="3:6" ht="14.25" customHeight="1" x14ac:dyDescent="0.3">
      <c r="C26" s="6" t="s">
        <v>50</v>
      </c>
      <c r="D26" s="7">
        <v>130</v>
      </c>
      <c r="E26" s="8">
        <f t="shared" si="0"/>
        <v>2.0095220429110247E-3</v>
      </c>
      <c r="F26" s="16"/>
    </row>
    <row r="27" spans="3:6" ht="14.25" customHeight="1" x14ac:dyDescent="0.3">
      <c r="C27" s="6" t="s">
        <v>39</v>
      </c>
      <c r="D27" s="7">
        <v>98</v>
      </c>
      <c r="E27" s="8">
        <f t="shared" si="0"/>
        <v>1.5148704631175417E-3</v>
      </c>
      <c r="F27" s="16"/>
    </row>
    <row r="28" spans="3:6" ht="14.25" customHeight="1" x14ac:dyDescent="0.3">
      <c r="C28" s="6" t="s">
        <v>41</v>
      </c>
      <c r="D28" s="7">
        <v>0</v>
      </c>
      <c r="E28" s="8">
        <f t="shared" si="0"/>
        <v>0</v>
      </c>
      <c r="F28" s="16"/>
    </row>
    <row r="29" spans="3:6" ht="14.25" customHeight="1" x14ac:dyDescent="0.3">
      <c r="C29" s="6" t="s">
        <v>45</v>
      </c>
      <c r="D29" s="7">
        <v>0</v>
      </c>
      <c r="E29" s="8">
        <f t="shared" si="0"/>
        <v>0</v>
      </c>
      <c r="F29" s="16"/>
    </row>
    <row r="30" spans="3:6" ht="14.25" customHeight="1" x14ac:dyDescent="0.3">
      <c r="C30" s="6" t="s">
        <v>35</v>
      </c>
      <c r="D30" s="7">
        <v>0</v>
      </c>
      <c r="E30" s="8">
        <f t="shared" si="0"/>
        <v>0</v>
      </c>
      <c r="F30" s="16"/>
    </row>
    <row r="31" spans="3:6" ht="14.25" customHeight="1" x14ac:dyDescent="0.3">
      <c r="C31" s="6" t="s">
        <v>43</v>
      </c>
      <c r="D31" s="7">
        <v>0</v>
      </c>
      <c r="E31" s="8">
        <f t="shared" si="0"/>
        <v>0</v>
      </c>
      <c r="F31" s="16"/>
    </row>
    <row r="32" spans="3:6" ht="14.25" customHeight="1" x14ac:dyDescent="0.3">
      <c r="C32" s="6" t="s">
        <v>47</v>
      </c>
      <c r="D32" s="7">
        <v>0</v>
      </c>
      <c r="E32" s="8">
        <f t="shared" si="0"/>
        <v>0</v>
      </c>
      <c r="F32" s="16"/>
    </row>
    <row r="33" spans="3:6" ht="14.25" customHeight="1" x14ac:dyDescent="0.3">
      <c r="C33" s="6" t="s">
        <v>49</v>
      </c>
      <c r="D33" s="7">
        <v>0</v>
      </c>
      <c r="E33" s="8">
        <f t="shared" si="0"/>
        <v>0</v>
      </c>
      <c r="F33" s="16"/>
    </row>
    <row r="34" spans="3:6" ht="14.25" customHeight="1" x14ac:dyDescent="0.3">
      <c r="C34" s="6" t="s">
        <v>32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42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64692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39" t="s">
        <v>51</v>
      </c>
      <c r="D38" s="5"/>
      <c r="E38" s="5"/>
      <c r="F38" s="1"/>
    </row>
    <row r="39" spans="3:6" ht="14.25" customHeight="1" x14ac:dyDescent="0.3">
      <c r="C39" s="10" t="s">
        <v>241</v>
      </c>
      <c r="D39" s="5"/>
      <c r="E39" s="5"/>
      <c r="F39" s="1"/>
    </row>
    <row r="40" spans="3:6" ht="14.25" customHeight="1" x14ac:dyDescent="0.3">
      <c r="C40" s="39" t="s">
        <v>7</v>
      </c>
      <c r="D40" s="5"/>
      <c r="E40" s="5"/>
      <c r="F40" s="1"/>
    </row>
    <row r="42" spans="3:6" s="32" customFormat="1" ht="28.5" customHeight="1" x14ac:dyDescent="0.3">
      <c r="C42" s="115" t="s">
        <v>281</v>
      </c>
      <c r="D42" s="115"/>
      <c r="E42" s="115"/>
      <c r="F42" s="15"/>
    </row>
    <row r="75" spans="3:6" ht="14.25" customHeight="1" x14ac:dyDescent="0.3">
      <c r="C75" s="10" t="s">
        <v>241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6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4" t="s">
        <v>237</v>
      </c>
      <c r="D6" s="114"/>
      <c r="E6" s="114"/>
      <c r="F6" s="14"/>
    </row>
    <row r="9" spans="2:6" s="32" customFormat="1" ht="28.5" customHeight="1" x14ac:dyDescent="0.3">
      <c r="C9" s="115" t="s">
        <v>282</v>
      </c>
      <c r="D9" s="115"/>
      <c r="E9" s="115"/>
      <c r="F9" s="15"/>
    </row>
    <row r="10" spans="2:6" ht="14.25" customHeight="1" x14ac:dyDescent="0.3">
      <c r="C10" s="25" t="s">
        <v>99</v>
      </c>
      <c r="D10" s="26" t="s">
        <v>57</v>
      </c>
      <c r="E10" s="26" t="s">
        <v>2</v>
      </c>
      <c r="F10" s="17"/>
    </row>
    <row r="11" spans="2:6" ht="14.25" customHeight="1" x14ac:dyDescent="0.3">
      <c r="B11" s="28"/>
      <c r="C11" s="6" t="s">
        <v>29</v>
      </c>
      <c r="D11" s="7">
        <v>24426</v>
      </c>
      <c r="E11" s="8">
        <f t="shared" ref="E11:E36" si="0">+D11/$D$36</f>
        <v>0.37757373400111299</v>
      </c>
      <c r="F11" s="16"/>
    </row>
    <row r="12" spans="2:6" ht="14.25" customHeight="1" x14ac:dyDescent="0.3">
      <c r="C12" s="6" t="s">
        <v>33</v>
      </c>
      <c r="D12" s="7">
        <v>17978</v>
      </c>
      <c r="E12" s="8">
        <f t="shared" si="0"/>
        <v>0.27790144067272615</v>
      </c>
      <c r="F12" s="16"/>
    </row>
    <row r="13" spans="2:6" ht="14.25" customHeight="1" x14ac:dyDescent="0.3">
      <c r="C13" s="6" t="s">
        <v>26</v>
      </c>
      <c r="D13" s="7">
        <v>7524</v>
      </c>
      <c r="E13" s="8">
        <f t="shared" si="0"/>
        <v>0.11630495269894268</v>
      </c>
      <c r="F13" s="16"/>
    </row>
    <row r="14" spans="2:6" ht="14.25" customHeight="1" x14ac:dyDescent="0.3">
      <c r="C14" s="6" t="s">
        <v>30</v>
      </c>
      <c r="D14" s="7">
        <v>2436</v>
      </c>
      <c r="E14" s="8">
        <f t="shared" si="0"/>
        <v>3.7655351511778894E-2</v>
      </c>
      <c r="F14" s="16"/>
    </row>
    <row r="15" spans="2:6" ht="14.25" customHeight="1" x14ac:dyDescent="0.3">
      <c r="C15" s="6" t="s">
        <v>31</v>
      </c>
      <c r="D15" s="7">
        <v>2130</v>
      </c>
      <c r="E15" s="8">
        <f t="shared" si="0"/>
        <v>3.2925245780003713E-2</v>
      </c>
      <c r="F15" s="16"/>
    </row>
    <row r="16" spans="2:6" ht="14.25" customHeight="1" x14ac:dyDescent="0.3">
      <c r="C16" s="6" t="s">
        <v>27</v>
      </c>
      <c r="D16" s="7">
        <v>1680</v>
      </c>
      <c r="E16" s="8">
        <f t="shared" si="0"/>
        <v>2.5969207939157857E-2</v>
      </c>
      <c r="F16" s="16"/>
    </row>
    <row r="17" spans="3:6" ht="14.25" customHeight="1" x14ac:dyDescent="0.3">
      <c r="C17" s="6" t="s">
        <v>28</v>
      </c>
      <c r="D17" s="7">
        <v>1456</v>
      </c>
      <c r="E17" s="8">
        <f t="shared" si="0"/>
        <v>2.2506646880603474E-2</v>
      </c>
      <c r="F17" s="16"/>
    </row>
    <row r="18" spans="3:6" ht="14.25" customHeight="1" x14ac:dyDescent="0.3">
      <c r="C18" s="6" t="s">
        <v>37</v>
      </c>
      <c r="D18" s="7">
        <v>1276</v>
      </c>
      <c r="E18" s="8">
        <f t="shared" si="0"/>
        <v>1.9724231744265134E-2</v>
      </c>
      <c r="F18" s="16"/>
    </row>
    <row r="19" spans="3:6" ht="14.25" customHeight="1" x14ac:dyDescent="0.3">
      <c r="C19" s="6" t="s">
        <v>36</v>
      </c>
      <c r="D19" s="7">
        <v>1252</v>
      </c>
      <c r="E19" s="8">
        <f t="shared" si="0"/>
        <v>1.935324305942002E-2</v>
      </c>
      <c r="F19" s="16"/>
    </row>
    <row r="20" spans="3:6" ht="14.25" customHeight="1" x14ac:dyDescent="0.3">
      <c r="C20" s="6" t="s">
        <v>34</v>
      </c>
      <c r="D20" s="7">
        <v>1080</v>
      </c>
      <c r="E20" s="8">
        <f t="shared" si="0"/>
        <v>1.6694490818030049E-2</v>
      </c>
      <c r="F20" s="16"/>
    </row>
    <row r="21" spans="3:6" ht="14.25" customHeight="1" x14ac:dyDescent="0.3">
      <c r="C21" s="6" t="s">
        <v>44</v>
      </c>
      <c r="D21" s="7">
        <v>902</v>
      </c>
      <c r="E21" s="8">
        <f t="shared" si="0"/>
        <v>1.3942991405428802E-2</v>
      </c>
      <c r="F21" s="16"/>
    </row>
    <row r="22" spans="3:6" ht="14.25" customHeight="1" x14ac:dyDescent="0.3">
      <c r="C22" s="6" t="s">
        <v>38</v>
      </c>
      <c r="D22" s="7">
        <v>858</v>
      </c>
      <c r="E22" s="8">
        <f t="shared" si="0"/>
        <v>1.3262845483212762E-2</v>
      </c>
      <c r="F22" s="16"/>
    </row>
    <row r="23" spans="3:6" ht="14.25" customHeight="1" x14ac:dyDescent="0.3">
      <c r="C23" s="6" t="s">
        <v>48</v>
      </c>
      <c r="D23" s="7">
        <v>675</v>
      </c>
      <c r="E23" s="8">
        <f t="shared" si="0"/>
        <v>1.0434056761268781E-2</v>
      </c>
      <c r="F23" s="16"/>
    </row>
    <row r="24" spans="3:6" ht="14.25" customHeight="1" x14ac:dyDescent="0.3">
      <c r="C24" s="6" t="s">
        <v>40</v>
      </c>
      <c r="D24" s="7">
        <v>392</v>
      </c>
      <c r="E24" s="8">
        <f t="shared" si="0"/>
        <v>6.0594818524701667E-3</v>
      </c>
      <c r="F24" s="16"/>
    </row>
    <row r="25" spans="3:6" ht="14.25" customHeight="1" x14ac:dyDescent="0.3">
      <c r="C25" s="6" t="s">
        <v>46</v>
      </c>
      <c r="D25" s="7">
        <v>384</v>
      </c>
      <c r="E25" s="8">
        <f t="shared" si="0"/>
        <v>5.9358189575217952E-3</v>
      </c>
      <c r="F25" s="16"/>
    </row>
    <row r="26" spans="3:6" ht="14.25" customHeight="1" x14ac:dyDescent="0.3">
      <c r="C26" s="6" t="s">
        <v>50</v>
      </c>
      <c r="D26" s="7">
        <v>122</v>
      </c>
      <c r="E26" s="8">
        <f t="shared" si="0"/>
        <v>1.8858591479626538E-3</v>
      </c>
      <c r="F26" s="16"/>
    </row>
    <row r="27" spans="3:6" ht="14.25" customHeight="1" x14ac:dyDescent="0.3">
      <c r="C27" s="6" t="s">
        <v>39</v>
      </c>
      <c r="D27" s="7">
        <v>121</v>
      </c>
      <c r="E27" s="8">
        <f t="shared" si="0"/>
        <v>1.8704012860941074E-3</v>
      </c>
      <c r="F27" s="16"/>
    </row>
    <row r="28" spans="3:6" ht="14.25" customHeight="1" x14ac:dyDescent="0.3">
      <c r="C28" s="6" t="s">
        <v>41</v>
      </c>
      <c r="D28" s="7">
        <v>0</v>
      </c>
      <c r="E28" s="8">
        <f t="shared" si="0"/>
        <v>0</v>
      </c>
      <c r="F28" s="16"/>
    </row>
    <row r="29" spans="3:6" ht="14.25" customHeight="1" x14ac:dyDescent="0.3">
      <c r="C29" s="6" t="s">
        <v>45</v>
      </c>
      <c r="D29" s="7">
        <v>0</v>
      </c>
      <c r="E29" s="8">
        <f t="shared" si="0"/>
        <v>0</v>
      </c>
      <c r="F29" s="16"/>
    </row>
    <row r="30" spans="3:6" ht="14.25" customHeight="1" x14ac:dyDescent="0.3">
      <c r="C30" s="6" t="s">
        <v>35</v>
      </c>
      <c r="D30" s="7">
        <v>0</v>
      </c>
      <c r="E30" s="8">
        <f t="shared" si="0"/>
        <v>0</v>
      </c>
      <c r="F30" s="16"/>
    </row>
    <row r="31" spans="3:6" ht="14.25" customHeight="1" x14ac:dyDescent="0.3">
      <c r="C31" s="6" t="s">
        <v>43</v>
      </c>
      <c r="D31" s="7">
        <v>0</v>
      </c>
      <c r="E31" s="8">
        <f t="shared" si="0"/>
        <v>0</v>
      </c>
      <c r="F31" s="16"/>
    </row>
    <row r="32" spans="3:6" ht="14.25" customHeight="1" x14ac:dyDescent="0.3">
      <c r="C32" s="6" t="s">
        <v>47</v>
      </c>
      <c r="D32" s="7">
        <v>0</v>
      </c>
      <c r="E32" s="8">
        <f t="shared" si="0"/>
        <v>0</v>
      </c>
      <c r="F32" s="16"/>
    </row>
    <row r="33" spans="3:6" ht="14.25" customHeight="1" x14ac:dyDescent="0.3">
      <c r="C33" s="6" t="s">
        <v>49</v>
      </c>
      <c r="D33" s="7">
        <v>0</v>
      </c>
      <c r="E33" s="8">
        <f t="shared" si="0"/>
        <v>0</v>
      </c>
      <c r="F33" s="16"/>
    </row>
    <row r="34" spans="3:6" ht="14.25" customHeight="1" x14ac:dyDescent="0.3">
      <c r="C34" s="6" t="s">
        <v>32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42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64692</v>
      </c>
      <c r="E36" s="22">
        <f t="shared" si="0"/>
        <v>1</v>
      </c>
      <c r="F36" s="18"/>
    </row>
    <row r="37" spans="3:6" ht="14.25" customHeight="1" x14ac:dyDescent="0.3">
      <c r="C37" s="9" t="s">
        <v>6</v>
      </c>
      <c r="D37" s="1"/>
      <c r="E37" s="1"/>
      <c r="F37" s="1"/>
    </row>
    <row r="38" spans="3:6" ht="14.25" customHeight="1" x14ac:dyDescent="0.3">
      <c r="C38" s="10" t="s">
        <v>51</v>
      </c>
      <c r="D38" s="1"/>
      <c r="E38" s="1"/>
      <c r="F38" s="1"/>
    </row>
    <row r="39" spans="3:6" ht="14.25" customHeight="1" x14ac:dyDescent="0.3">
      <c r="C39" s="10" t="s">
        <v>241</v>
      </c>
      <c r="D39" s="1"/>
      <c r="E39" s="1"/>
      <c r="F39" s="1"/>
    </row>
    <row r="40" spans="3:6" ht="14.25" customHeight="1" x14ac:dyDescent="0.3">
      <c r="C40" s="10" t="s">
        <v>7</v>
      </c>
      <c r="D40" s="1"/>
      <c r="E40" s="1"/>
      <c r="F40" s="1"/>
    </row>
    <row r="42" spans="3:6" s="32" customFormat="1" ht="28.5" customHeight="1" x14ac:dyDescent="0.3">
      <c r="C42" s="115" t="s">
        <v>283</v>
      </c>
      <c r="D42" s="115"/>
      <c r="E42" s="115"/>
      <c r="F42" s="15"/>
    </row>
    <row r="75" spans="3:6" ht="14.25" customHeight="1" x14ac:dyDescent="0.3">
      <c r="C75" s="10" t="s">
        <v>241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J44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92"/>
    </row>
    <row r="9" spans="1:164" ht="28.5" customHeight="1" x14ac:dyDescent="0.3">
      <c r="C9" s="115" t="s">
        <v>284</v>
      </c>
      <c r="D9" s="115"/>
      <c r="E9" s="115"/>
      <c r="F9" s="93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99</v>
      </c>
      <c r="D10" s="26" t="s">
        <v>57</v>
      </c>
      <c r="E10" s="26" t="s">
        <v>2</v>
      </c>
      <c r="F10" s="17"/>
    </row>
    <row r="11" spans="1:164" ht="14.25" customHeight="1" x14ac:dyDescent="0.3">
      <c r="C11" s="33" t="s">
        <v>53</v>
      </c>
      <c r="D11" s="34">
        <v>2658</v>
      </c>
      <c r="E11" s="35">
        <f t="shared" ref="E11:E17" si="0">+D11/$D$17</f>
        <v>0.86834367853642602</v>
      </c>
      <c r="F11" s="16"/>
      <c r="G11" s="90"/>
    </row>
    <row r="12" spans="1:164" ht="14.25" customHeight="1" x14ac:dyDescent="0.3">
      <c r="C12" s="33" t="s">
        <v>54</v>
      </c>
      <c r="D12" s="34">
        <v>403</v>
      </c>
      <c r="E12" s="35">
        <f t="shared" si="0"/>
        <v>0.13165632146357401</v>
      </c>
      <c r="F12" s="16"/>
      <c r="G12" s="90"/>
    </row>
    <row r="13" spans="1:164" ht="14.25" customHeight="1" x14ac:dyDescent="0.3">
      <c r="C13" s="33" t="s">
        <v>52</v>
      </c>
      <c r="D13" s="34">
        <v>0</v>
      </c>
      <c r="E13" s="35">
        <f t="shared" si="0"/>
        <v>0</v>
      </c>
      <c r="F13" s="16"/>
      <c r="G13" s="90"/>
    </row>
    <row r="14" spans="1:164" ht="14.25" customHeight="1" x14ac:dyDescent="0.3">
      <c r="C14" s="33" t="s">
        <v>178</v>
      </c>
      <c r="D14" s="34">
        <v>0</v>
      </c>
      <c r="E14" s="35">
        <f t="shared" si="0"/>
        <v>0</v>
      </c>
      <c r="F14" s="16"/>
      <c r="G14" s="90"/>
    </row>
    <row r="15" spans="1:164" ht="14.25" customHeight="1" x14ac:dyDescent="0.3">
      <c r="C15" s="33" t="s">
        <v>55</v>
      </c>
      <c r="D15" s="34">
        <v>0</v>
      </c>
      <c r="E15" s="35">
        <f t="shared" si="0"/>
        <v>0</v>
      </c>
      <c r="F15" s="16"/>
      <c r="G15" s="90"/>
    </row>
    <row r="16" spans="1:164" ht="14.25" customHeight="1" x14ac:dyDescent="0.3">
      <c r="C16" s="33" t="s">
        <v>56</v>
      </c>
      <c r="D16" s="34">
        <v>0</v>
      </c>
      <c r="E16" s="35">
        <f t="shared" si="0"/>
        <v>0</v>
      </c>
      <c r="F16" s="16"/>
      <c r="G16" s="90"/>
    </row>
    <row r="17" spans="3:7" ht="14.25" customHeight="1" x14ac:dyDescent="0.3">
      <c r="C17" s="24" t="s">
        <v>5</v>
      </c>
      <c r="D17" s="36">
        <f>SUM(D11:D16)</f>
        <v>3061</v>
      </c>
      <c r="E17" s="37">
        <f t="shared" si="0"/>
        <v>1</v>
      </c>
      <c r="F17" s="18"/>
      <c r="G17" s="90"/>
    </row>
    <row r="18" spans="3:7" ht="14.25" customHeight="1" x14ac:dyDescent="0.3">
      <c r="C18" s="40" t="s">
        <v>6</v>
      </c>
      <c r="D18" s="95"/>
      <c r="E18" s="18"/>
      <c r="F18" s="18"/>
      <c r="G18" s="90"/>
    </row>
    <row r="19" spans="3:7" ht="14.25" customHeight="1" x14ac:dyDescent="0.3">
      <c r="C19" s="39" t="s">
        <v>186</v>
      </c>
      <c r="D19" s="95"/>
      <c r="E19" s="18"/>
      <c r="F19" s="18"/>
      <c r="G19" s="90"/>
    </row>
    <row r="20" spans="3:7" ht="14.25" customHeight="1" x14ac:dyDescent="0.3">
      <c r="C20" s="39" t="s">
        <v>185</v>
      </c>
      <c r="D20" s="95"/>
      <c r="E20" s="18"/>
      <c r="F20" s="18"/>
      <c r="G20" s="90"/>
    </row>
    <row r="21" spans="3:7" ht="14.25" customHeight="1" x14ac:dyDescent="0.3">
      <c r="C21" s="10" t="s">
        <v>241</v>
      </c>
    </row>
    <row r="22" spans="3:7" ht="14.25" customHeight="1" x14ac:dyDescent="0.3">
      <c r="C22" s="10" t="s">
        <v>7</v>
      </c>
    </row>
    <row r="24" spans="3:7" ht="28.5" customHeight="1" x14ac:dyDescent="0.3">
      <c r="C24" s="115" t="s">
        <v>285</v>
      </c>
      <c r="D24" s="115"/>
      <c r="E24" s="115"/>
      <c r="F24" s="93"/>
    </row>
    <row r="42" spans="3:6" ht="14.25" customHeight="1" x14ac:dyDescent="0.3">
      <c r="C42" s="10" t="s">
        <v>241</v>
      </c>
    </row>
    <row r="43" spans="3:6" ht="14.25" customHeight="1" x14ac:dyDescent="0.3">
      <c r="C43" s="10" t="s">
        <v>7</v>
      </c>
    </row>
    <row r="44" spans="3:6" ht="14.25" customHeight="1" x14ac:dyDescent="0.3">
      <c r="E44" s="94" t="s">
        <v>8</v>
      </c>
      <c r="F44" s="19"/>
    </row>
  </sheetData>
  <mergeCells count="3">
    <mergeCell ref="C6:E6"/>
    <mergeCell ref="C9:E9"/>
    <mergeCell ref="C24:E24"/>
  </mergeCells>
  <hyperlinks>
    <hyperlink ref="E44" location="Índice!A1" display="Volver al índice" xr:uid="{00000000-0004-0000-1800-000000000000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BC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237</v>
      </c>
      <c r="D6" s="114"/>
      <c r="E6" s="114"/>
      <c r="F6" s="14"/>
    </row>
    <row r="9" spans="3:6" s="32" customFormat="1" ht="28.5" customHeight="1" x14ac:dyDescent="0.3">
      <c r="C9" s="115" t="s">
        <v>286</v>
      </c>
      <c r="D9" s="115"/>
      <c r="E9" s="115"/>
      <c r="F9" s="15"/>
    </row>
    <row r="10" spans="3:6" ht="14.25" customHeight="1" x14ac:dyDescent="0.3">
      <c r="C10" s="25" t="s">
        <v>61</v>
      </c>
      <c r="D10" s="26" t="s">
        <v>62</v>
      </c>
      <c r="E10" s="26" t="s">
        <v>2</v>
      </c>
      <c r="F10" s="17"/>
    </row>
    <row r="11" spans="3:6" ht="14.25" customHeight="1" x14ac:dyDescent="0.3">
      <c r="C11" s="6" t="s">
        <v>63</v>
      </c>
      <c r="D11" s="7">
        <f>+D12+D13</f>
        <v>1181</v>
      </c>
      <c r="E11" s="8">
        <f>+D11/$D$15</f>
        <v>0.91763791763791769</v>
      </c>
      <c r="F11" s="16"/>
    </row>
    <row r="12" spans="3:6" ht="14.25" customHeight="1" x14ac:dyDescent="0.3">
      <c r="C12" s="38" t="s">
        <v>64</v>
      </c>
      <c r="D12" s="7">
        <v>372</v>
      </c>
      <c r="E12" s="8">
        <f t="shared" ref="E12:E15" si="0">+D12/$D$15</f>
        <v>0.28904428904428903</v>
      </c>
      <c r="F12" s="16"/>
    </row>
    <row r="13" spans="3:6" ht="14.25" customHeight="1" x14ac:dyDescent="0.3">
      <c r="C13" s="38" t="s">
        <v>65</v>
      </c>
      <c r="D13" s="7">
        <v>809</v>
      </c>
      <c r="E13" s="8">
        <f t="shared" si="0"/>
        <v>0.62859362859362855</v>
      </c>
      <c r="F13" s="16"/>
    </row>
    <row r="14" spans="3:6" ht="14.25" customHeight="1" x14ac:dyDescent="0.3">
      <c r="C14" s="6" t="s">
        <v>66</v>
      </c>
      <c r="D14" s="7">
        <v>106</v>
      </c>
      <c r="E14" s="8">
        <f t="shared" si="0"/>
        <v>8.2362082362082367E-2</v>
      </c>
      <c r="F14" s="16"/>
    </row>
    <row r="15" spans="3:6" ht="14.25" customHeight="1" x14ac:dyDescent="0.3">
      <c r="C15" s="20" t="s">
        <v>5</v>
      </c>
      <c r="D15" s="21">
        <f>+D11+D14</f>
        <v>1287</v>
      </c>
      <c r="E15" s="22">
        <f t="shared" si="0"/>
        <v>1</v>
      </c>
      <c r="F15" s="18"/>
    </row>
    <row r="16" spans="3:6" ht="14.25" customHeight="1" x14ac:dyDescent="0.3">
      <c r="C16" s="10" t="s">
        <v>241</v>
      </c>
      <c r="D16" s="30"/>
      <c r="E16" s="30"/>
      <c r="F16" s="30"/>
    </row>
    <row r="17" spans="3:6" ht="14.25" customHeight="1" x14ac:dyDescent="0.3">
      <c r="C17" s="10" t="s">
        <v>7</v>
      </c>
      <c r="D17" s="30"/>
      <c r="E17" s="30"/>
      <c r="F17" s="30"/>
    </row>
    <row r="18" spans="3:6" ht="14.25" customHeight="1" x14ac:dyDescent="0.3">
      <c r="C18" s="30"/>
      <c r="D18" s="30"/>
      <c r="E18" s="30"/>
      <c r="F18" s="30"/>
    </row>
    <row r="19" spans="3:6" s="32" customFormat="1" ht="28.5" customHeight="1" x14ac:dyDescent="0.3">
      <c r="C19" s="115" t="s">
        <v>287</v>
      </c>
      <c r="D19" s="115"/>
      <c r="E19" s="115"/>
      <c r="F19" s="15"/>
    </row>
    <row r="37" spans="3:6" ht="14.25" customHeight="1" x14ac:dyDescent="0.3">
      <c r="C37" s="10" t="s">
        <v>241</v>
      </c>
    </row>
    <row r="38" spans="3:6" ht="14.25" customHeight="1" x14ac:dyDescent="0.3">
      <c r="C38" s="10" t="s">
        <v>7</v>
      </c>
    </row>
    <row r="40" spans="3:6" ht="14.25" customHeight="1" x14ac:dyDescent="0.3">
      <c r="E40" s="11" t="s">
        <v>8</v>
      </c>
      <c r="F40" s="19"/>
    </row>
  </sheetData>
  <mergeCells count="3">
    <mergeCell ref="C6:E6"/>
    <mergeCell ref="C9:E9"/>
    <mergeCell ref="C19:E19"/>
  </mergeCells>
  <hyperlinks>
    <hyperlink ref="E40" location="Índice!A1" display="Volver al índice" xr:uid="{00000000-0004-0000-1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466D1-714E-4C75-AA8A-FA4D0B154596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109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292</v>
      </c>
      <c r="D9" s="115"/>
      <c r="E9" s="115"/>
      <c r="F9" s="110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61</v>
      </c>
      <c r="D10" s="26" t="s">
        <v>62</v>
      </c>
      <c r="E10" s="26" t="s">
        <v>2</v>
      </c>
      <c r="F10" s="17"/>
    </row>
    <row r="11" spans="1:164" ht="14.25" customHeight="1" x14ac:dyDescent="0.3">
      <c r="C11" s="6" t="s">
        <v>288</v>
      </c>
      <c r="D11" s="7">
        <v>751</v>
      </c>
      <c r="E11" s="8">
        <f>+D11/$D$14</f>
        <v>0.63590177815410664</v>
      </c>
      <c r="F11" s="16"/>
    </row>
    <row r="12" spans="1:164" ht="14.25" customHeight="1" x14ac:dyDescent="0.3">
      <c r="C12" s="6" t="s">
        <v>289</v>
      </c>
      <c r="D12" s="7">
        <v>222</v>
      </c>
      <c r="E12" s="8">
        <f>+D12/$D$14</f>
        <v>0.18797629127857748</v>
      </c>
      <c r="F12" s="16"/>
    </row>
    <row r="13" spans="1:164" ht="14.25" customHeight="1" x14ac:dyDescent="0.3">
      <c r="C13" s="6" t="s">
        <v>290</v>
      </c>
      <c r="D13" s="7">
        <v>208</v>
      </c>
      <c r="E13" s="8">
        <f>+D13/$D$14</f>
        <v>0.17612193056731584</v>
      </c>
      <c r="F13" s="16"/>
    </row>
    <row r="14" spans="1:164" ht="14.25" customHeight="1" x14ac:dyDescent="0.3">
      <c r="C14" s="20" t="s">
        <v>5</v>
      </c>
      <c r="D14" s="21">
        <f>SUM(D11:D13)</f>
        <v>1181</v>
      </c>
      <c r="E14" s="22">
        <f>+D14/$D$14</f>
        <v>1</v>
      </c>
      <c r="F14" s="18"/>
    </row>
    <row r="15" spans="1:164" ht="14.25" customHeight="1" x14ac:dyDescent="0.3">
      <c r="C15" s="40" t="s">
        <v>6</v>
      </c>
      <c r="D15" s="95"/>
      <c r="E15" s="18"/>
      <c r="F15" s="18"/>
    </row>
    <row r="16" spans="1:164" ht="14.25" customHeight="1" x14ac:dyDescent="0.3">
      <c r="C16" s="39" t="s">
        <v>291</v>
      </c>
      <c r="D16" s="95"/>
      <c r="E16" s="18"/>
      <c r="F16" s="18"/>
    </row>
    <row r="17" spans="3:6" ht="14.25" customHeight="1" x14ac:dyDescent="0.3">
      <c r="C17" s="10" t="s">
        <v>241</v>
      </c>
    </row>
    <row r="18" spans="3:6" ht="14.25" customHeight="1" x14ac:dyDescent="0.3">
      <c r="C18" s="10" t="s">
        <v>7</v>
      </c>
    </row>
    <row r="20" spans="3:6" ht="28.5" customHeight="1" x14ac:dyDescent="0.3">
      <c r="C20" s="115" t="s">
        <v>293</v>
      </c>
      <c r="D20" s="115"/>
      <c r="E20" s="115"/>
      <c r="F20" s="110"/>
    </row>
    <row r="38" spans="3:6" ht="14.25" customHeight="1" x14ac:dyDescent="0.3">
      <c r="C38" s="10" t="s">
        <v>241</v>
      </c>
    </row>
    <row r="39" spans="3:6" ht="14.25" customHeight="1" x14ac:dyDescent="0.3">
      <c r="C39" s="10" t="s">
        <v>7</v>
      </c>
    </row>
    <row r="40" spans="3:6" ht="14.25" customHeight="1" x14ac:dyDescent="0.3">
      <c r="E40" s="111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77654C9A-A8E0-4D2C-BABD-5EB4202D58DE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4" t="s">
        <v>237</v>
      </c>
      <c r="D6" s="114"/>
      <c r="E6" s="114"/>
      <c r="F6" s="14"/>
    </row>
    <row r="9" spans="2:6" s="32" customFormat="1" ht="28.5" customHeight="1" x14ac:dyDescent="0.3">
      <c r="C9" s="115" t="s">
        <v>299</v>
      </c>
      <c r="D9" s="115"/>
      <c r="E9" s="115"/>
      <c r="F9" s="15"/>
    </row>
    <row r="10" spans="2:6" ht="14.25" customHeight="1" x14ac:dyDescent="0.3">
      <c r="C10" s="25" t="s">
        <v>25</v>
      </c>
      <c r="D10" s="26" t="s">
        <v>62</v>
      </c>
      <c r="E10" s="26" t="s">
        <v>2</v>
      </c>
      <c r="F10" s="17"/>
    </row>
    <row r="11" spans="2:6" ht="14.25" customHeight="1" x14ac:dyDescent="0.3">
      <c r="B11" s="28"/>
      <c r="C11" s="6" t="s">
        <v>26</v>
      </c>
      <c r="D11" s="7">
        <v>250</v>
      </c>
      <c r="E11" s="8">
        <f t="shared" ref="E11:E36" si="0">+D11/$D$36</f>
        <v>0.21168501270110077</v>
      </c>
      <c r="F11" s="16"/>
    </row>
    <row r="12" spans="2:6" ht="14.25" customHeight="1" x14ac:dyDescent="0.3">
      <c r="C12" s="6" t="s">
        <v>44</v>
      </c>
      <c r="D12" s="7">
        <v>105</v>
      </c>
      <c r="E12" s="8">
        <f t="shared" si="0"/>
        <v>8.8907705334462322E-2</v>
      </c>
      <c r="F12" s="16"/>
    </row>
    <row r="13" spans="2:6" ht="14.25" customHeight="1" x14ac:dyDescent="0.3">
      <c r="C13" s="6" t="s">
        <v>39</v>
      </c>
      <c r="D13" s="7">
        <v>74</v>
      </c>
      <c r="E13" s="8">
        <f t="shared" si="0"/>
        <v>6.2658763759525823E-2</v>
      </c>
      <c r="F13" s="16"/>
    </row>
    <row r="14" spans="2:6" ht="14.25" customHeight="1" x14ac:dyDescent="0.3">
      <c r="C14" s="6" t="s">
        <v>34</v>
      </c>
      <c r="D14" s="7">
        <v>73</v>
      </c>
      <c r="E14" s="8">
        <f t="shared" si="0"/>
        <v>6.1812023708721422E-2</v>
      </c>
      <c r="F14" s="16"/>
    </row>
    <row r="15" spans="2:6" ht="14.25" customHeight="1" x14ac:dyDescent="0.3">
      <c r="C15" s="6" t="s">
        <v>29</v>
      </c>
      <c r="D15" s="7">
        <v>72</v>
      </c>
      <c r="E15" s="8">
        <f t="shared" si="0"/>
        <v>6.0965283657917022E-2</v>
      </c>
      <c r="F15" s="16"/>
    </row>
    <row r="16" spans="2:6" ht="14.25" customHeight="1" x14ac:dyDescent="0.3">
      <c r="C16" s="6" t="s">
        <v>27</v>
      </c>
      <c r="D16" s="7">
        <v>56</v>
      </c>
      <c r="E16" s="8">
        <f t="shared" si="0"/>
        <v>4.7417442845046572E-2</v>
      </c>
      <c r="F16" s="16"/>
    </row>
    <row r="17" spans="3:6" ht="14.25" customHeight="1" x14ac:dyDescent="0.3">
      <c r="C17" s="6" t="s">
        <v>32</v>
      </c>
      <c r="D17" s="7">
        <v>55</v>
      </c>
      <c r="E17" s="8">
        <f t="shared" si="0"/>
        <v>4.6570702794242171E-2</v>
      </c>
      <c r="F17" s="16"/>
    </row>
    <row r="18" spans="3:6" ht="14.25" customHeight="1" x14ac:dyDescent="0.3">
      <c r="C18" s="6" t="s">
        <v>33</v>
      </c>
      <c r="D18" s="7">
        <v>43</v>
      </c>
      <c r="E18" s="8">
        <f t="shared" si="0"/>
        <v>3.6409822184589331E-2</v>
      </c>
      <c r="F18" s="16"/>
    </row>
    <row r="19" spans="3:6" ht="14.25" customHeight="1" x14ac:dyDescent="0.3">
      <c r="C19" s="6" t="s">
        <v>36</v>
      </c>
      <c r="D19" s="7">
        <v>43</v>
      </c>
      <c r="E19" s="8">
        <f t="shared" si="0"/>
        <v>3.6409822184589331E-2</v>
      </c>
      <c r="F19" s="16"/>
    </row>
    <row r="20" spans="3:6" ht="14.25" customHeight="1" x14ac:dyDescent="0.3">
      <c r="C20" s="6" t="s">
        <v>30</v>
      </c>
      <c r="D20" s="7">
        <v>39</v>
      </c>
      <c r="E20" s="8">
        <f t="shared" si="0"/>
        <v>3.3022861981371721E-2</v>
      </c>
      <c r="F20" s="16"/>
    </row>
    <row r="21" spans="3:6" ht="14.25" customHeight="1" x14ac:dyDescent="0.3">
      <c r="C21" s="6" t="s">
        <v>37</v>
      </c>
      <c r="D21" s="7">
        <v>38</v>
      </c>
      <c r="E21" s="8">
        <f t="shared" si="0"/>
        <v>3.2176121930567313E-2</v>
      </c>
      <c r="F21" s="16"/>
    </row>
    <row r="22" spans="3:6" ht="14.25" customHeight="1" x14ac:dyDescent="0.3">
      <c r="C22" s="6" t="s">
        <v>31</v>
      </c>
      <c r="D22" s="7">
        <v>37</v>
      </c>
      <c r="E22" s="8">
        <f t="shared" si="0"/>
        <v>3.1329381879762912E-2</v>
      </c>
      <c r="F22" s="16"/>
    </row>
    <row r="23" spans="3:6" ht="14.25" customHeight="1" x14ac:dyDescent="0.3">
      <c r="C23" s="6" t="s">
        <v>43</v>
      </c>
      <c r="D23" s="7">
        <v>37</v>
      </c>
      <c r="E23" s="8">
        <f t="shared" si="0"/>
        <v>3.1329381879762912E-2</v>
      </c>
      <c r="F23" s="16"/>
    </row>
    <row r="24" spans="3:6" ht="14.25" customHeight="1" x14ac:dyDescent="0.3">
      <c r="C24" s="6" t="s">
        <v>46</v>
      </c>
      <c r="D24" s="7">
        <v>31</v>
      </c>
      <c r="E24" s="8">
        <f t="shared" si="0"/>
        <v>2.6248941574936496E-2</v>
      </c>
      <c r="F24" s="16"/>
    </row>
    <row r="25" spans="3:6" ht="14.25" customHeight="1" x14ac:dyDescent="0.3">
      <c r="C25" s="6" t="s">
        <v>28</v>
      </c>
      <c r="D25" s="7">
        <v>28</v>
      </c>
      <c r="E25" s="8">
        <f t="shared" si="0"/>
        <v>2.3708721422523286E-2</v>
      </c>
      <c r="F25" s="16"/>
    </row>
    <row r="26" spans="3:6" ht="14.25" customHeight="1" x14ac:dyDescent="0.3">
      <c r="C26" s="6" t="s">
        <v>48</v>
      </c>
      <c r="D26" s="7">
        <v>28</v>
      </c>
      <c r="E26" s="8">
        <f t="shared" si="0"/>
        <v>2.3708721422523286E-2</v>
      </c>
      <c r="F26" s="16"/>
    </row>
    <row r="27" spans="3:6" ht="14.25" customHeight="1" x14ac:dyDescent="0.3">
      <c r="C27" s="6" t="s">
        <v>35</v>
      </c>
      <c r="D27" s="7">
        <v>27</v>
      </c>
      <c r="E27" s="8">
        <f t="shared" si="0"/>
        <v>2.2861981371718881E-2</v>
      </c>
      <c r="F27" s="16"/>
    </row>
    <row r="28" spans="3:6" ht="14.25" customHeight="1" x14ac:dyDescent="0.3">
      <c r="C28" s="6" t="s">
        <v>41</v>
      </c>
      <c r="D28" s="7">
        <v>22</v>
      </c>
      <c r="E28" s="8">
        <f t="shared" si="0"/>
        <v>1.8628281117696866E-2</v>
      </c>
      <c r="F28" s="16"/>
    </row>
    <row r="29" spans="3:6" ht="14.25" customHeight="1" x14ac:dyDescent="0.3">
      <c r="C29" s="6" t="s">
        <v>45</v>
      </c>
      <c r="D29" s="7">
        <v>22</v>
      </c>
      <c r="E29" s="8">
        <f t="shared" si="0"/>
        <v>1.8628281117696866E-2</v>
      </c>
      <c r="F29" s="16"/>
    </row>
    <row r="30" spans="3:6" ht="14.25" customHeight="1" x14ac:dyDescent="0.3">
      <c r="C30" s="6" t="s">
        <v>50</v>
      </c>
      <c r="D30" s="7">
        <v>21</v>
      </c>
      <c r="E30" s="8">
        <f t="shared" si="0"/>
        <v>1.7781541066892465E-2</v>
      </c>
      <c r="F30" s="16"/>
    </row>
    <row r="31" spans="3:6" ht="14.25" customHeight="1" x14ac:dyDescent="0.3">
      <c r="C31" s="6" t="s">
        <v>40</v>
      </c>
      <c r="D31" s="7">
        <v>21</v>
      </c>
      <c r="E31" s="8">
        <f t="shared" si="0"/>
        <v>1.7781541066892465E-2</v>
      </c>
      <c r="F31" s="16"/>
    </row>
    <row r="32" spans="3:6" ht="14.25" customHeight="1" x14ac:dyDescent="0.3">
      <c r="C32" s="6" t="s">
        <v>38</v>
      </c>
      <c r="D32" s="7">
        <v>16</v>
      </c>
      <c r="E32" s="8">
        <f t="shared" si="0"/>
        <v>1.3547840812870448E-2</v>
      </c>
      <c r="F32" s="16"/>
    </row>
    <row r="33" spans="3:6" ht="14.25" customHeight="1" x14ac:dyDescent="0.3">
      <c r="C33" s="6" t="s">
        <v>47</v>
      </c>
      <c r="D33" s="7">
        <v>15</v>
      </c>
      <c r="E33" s="8">
        <f t="shared" si="0"/>
        <v>1.2701100762066046E-2</v>
      </c>
      <c r="F33" s="16"/>
    </row>
    <row r="34" spans="3:6" ht="14.25" customHeight="1" x14ac:dyDescent="0.3">
      <c r="C34" s="6" t="s">
        <v>42</v>
      </c>
      <c r="D34" s="7">
        <v>15</v>
      </c>
      <c r="E34" s="8">
        <f t="shared" si="0"/>
        <v>1.2701100762066046E-2</v>
      </c>
      <c r="F34" s="16"/>
    </row>
    <row r="35" spans="3:6" ht="14.25" customHeight="1" x14ac:dyDescent="0.3">
      <c r="C35" s="6" t="s">
        <v>49</v>
      </c>
      <c r="D35" s="7">
        <v>13</v>
      </c>
      <c r="E35" s="8">
        <f t="shared" si="0"/>
        <v>1.100762066045724E-2</v>
      </c>
      <c r="F35" s="16"/>
    </row>
    <row r="36" spans="3:6" ht="14.25" customHeight="1" x14ac:dyDescent="0.3">
      <c r="C36" s="20" t="s">
        <v>5</v>
      </c>
      <c r="D36" s="21">
        <f>SUM(D11:D35)</f>
        <v>1181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39" t="s">
        <v>51</v>
      </c>
      <c r="D38" s="5"/>
      <c r="E38" s="5"/>
      <c r="F38" s="1"/>
    </row>
    <row r="39" spans="3:6" ht="14.25" customHeight="1" x14ac:dyDescent="0.3">
      <c r="C39" s="10" t="s">
        <v>241</v>
      </c>
      <c r="D39" s="5"/>
      <c r="E39" s="5"/>
      <c r="F39" s="1"/>
    </row>
    <row r="40" spans="3:6" ht="14.25" customHeight="1" x14ac:dyDescent="0.3">
      <c r="C40" s="39" t="s">
        <v>7</v>
      </c>
      <c r="D40" s="5"/>
      <c r="E40" s="5"/>
      <c r="F40" s="1"/>
    </row>
    <row r="41" spans="3:6" ht="14.25" customHeight="1" x14ac:dyDescent="0.3">
      <c r="F41" s="1"/>
    </row>
    <row r="42" spans="3:6" s="32" customFormat="1" ht="28.5" customHeight="1" x14ac:dyDescent="0.3">
      <c r="C42" s="115" t="s">
        <v>298</v>
      </c>
      <c r="D42" s="115"/>
      <c r="E42" s="115"/>
      <c r="F42" s="15"/>
    </row>
    <row r="75" spans="3:6" ht="14.25" customHeight="1" x14ac:dyDescent="0.3">
      <c r="C75" s="10" t="s">
        <v>241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297</v>
      </c>
      <c r="D9" s="115"/>
      <c r="E9" s="115"/>
      <c r="F9" s="15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67</v>
      </c>
      <c r="D10" s="26" t="s">
        <v>114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565</v>
      </c>
      <c r="E11" s="8">
        <f>+D11/$D$16</f>
        <v>0.70713391739674591</v>
      </c>
      <c r="F11" s="16"/>
    </row>
    <row r="12" spans="1:164" ht="14.25" customHeight="1" x14ac:dyDescent="0.3">
      <c r="C12" s="6" t="s">
        <v>19</v>
      </c>
      <c r="D12" s="7">
        <v>111</v>
      </c>
      <c r="E12" s="8">
        <f t="shared" ref="E12:E16" si="0">+D12/$D$16</f>
        <v>0.13892365456821026</v>
      </c>
      <c r="F12" s="16"/>
    </row>
    <row r="13" spans="1:164" ht="14.25" customHeight="1" x14ac:dyDescent="0.3">
      <c r="C13" s="6" t="s">
        <v>68</v>
      </c>
      <c r="D13" s="7">
        <v>82</v>
      </c>
      <c r="E13" s="8">
        <f t="shared" si="0"/>
        <v>0.10262828535669587</v>
      </c>
      <c r="F13" s="16"/>
    </row>
    <row r="14" spans="1:164" ht="14.25" customHeight="1" x14ac:dyDescent="0.3">
      <c r="C14" s="6" t="s">
        <v>69</v>
      </c>
      <c r="D14" s="7">
        <v>37</v>
      </c>
      <c r="E14" s="8">
        <f t="shared" si="0"/>
        <v>4.630788485607009E-2</v>
      </c>
      <c r="F14" s="16"/>
    </row>
    <row r="15" spans="1:164" ht="14.25" customHeight="1" x14ac:dyDescent="0.3">
      <c r="C15" s="6" t="s">
        <v>70</v>
      </c>
      <c r="D15" s="7">
        <v>4</v>
      </c>
      <c r="E15" s="8">
        <f t="shared" si="0"/>
        <v>5.0062578222778474E-3</v>
      </c>
      <c r="F15" s="16"/>
    </row>
    <row r="16" spans="1:164" ht="14.25" customHeight="1" x14ac:dyDescent="0.3">
      <c r="C16" s="20" t="s">
        <v>5</v>
      </c>
      <c r="D16" s="21">
        <f>SUM(D11:D15)</f>
        <v>799</v>
      </c>
      <c r="E16" s="22">
        <f t="shared" si="0"/>
        <v>1</v>
      </c>
      <c r="F16" s="18"/>
    </row>
    <row r="17" spans="3:6" ht="14.25" customHeight="1" x14ac:dyDescent="0.3">
      <c r="C17" s="10" t="s">
        <v>71</v>
      </c>
    </row>
    <row r="18" spans="3:6" ht="14.25" customHeight="1" x14ac:dyDescent="0.3">
      <c r="C18" s="10" t="s">
        <v>7</v>
      </c>
    </row>
    <row r="20" spans="3:6" ht="28.5" customHeight="1" x14ac:dyDescent="0.3">
      <c r="C20" s="115" t="s">
        <v>296</v>
      </c>
      <c r="D20" s="115"/>
      <c r="E20" s="115"/>
      <c r="F20" s="15"/>
    </row>
    <row r="38" spans="3:6" ht="14.25" customHeight="1" x14ac:dyDescent="0.3">
      <c r="C38" s="10" t="s">
        <v>71</v>
      </c>
    </row>
    <row r="39" spans="3:6" ht="14.25" customHeight="1" x14ac:dyDescent="0.3">
      <c r="C39" s="10" t="s">
        <v>7</v>
      </c>
    </row>
    <row r="40" spans="3:6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96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295</v>
      </c>
      <c r="D9" s="115"/>
      <c r="E9" s="115"/>
      <c r="F9" s="97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67</v>
      </c>
      <c r="D10" s="26" t="s">
        <v>114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31</v>
      </c>
      <c r="E11" s="8">
        <f>+D11/$D$16</f>
        <v>0.65957446808510634</v>
      </c>
      <c r="F11" s="16"/>
    </row>
    <row r="12" spans="1:164" ht="14.25" customHeight="1" x14ac:dyDescent="0.3">
      <c r="C12" s="6" t="s">
        <v>19</v>
      </c>
      <c r="D12" s="7">
        <v>10</v>
      </c>
      <c r="E12" s="8">
        <f t="shared" ref="E12:E16" si="0">+D12/$D$16</f>
        <v>0.21276595744680851</v>
      </c>
      <c r="F12" s="16"/>
    </row>
    <row r="13" spans="1:164" ht="14.25" customHeight="1" x14ac:dyDescent="0.3">
      <c r="C13" s="6" t="s">
        <v>68</v>
      </c>
      <c r="D13" s="7">
        <v>6</v>
      </c>
      <c r="E13" s="8">
        <f t="shared" si="0"/>
        <v>0.1276595744680851</v>
      </c>
      <c r="F13" s="16"/>
    </row>
    <row r="14" spans="1:164" ht="14.25" customHeight="1" x14ac:dyDescent="0.3">
      <c r="C14" s="6" t="s">
        <v>69</v>
      </c>
      <c r="D14" s="7">
        <v>0</v>
      </c>
      <c r="E14" s="8">
        <f t="shared" si="0"/>
        <v>0</v>
      </c>
      <c r="F14" s="16"/>
    </row>
    <row r="15" spans="1:164" ht="14.25" customHeight="1" x14ac:dyDescent="0.3">
      <c r="C15" s="6" t="s">
        <v>70</v>
      </c>
      <c r="D15" s="7">
        <v>0</v>
      </c>
      <c r="E15" s="8">
        <f t="shared" si="0"/>
        <v>0</v>
      </c>
      <c r="F15" s="16"/>
    </row>
    <row r="16" spans="1:164" ht="14.25" customHeight="1" x14ac:dyDescent="0.3">
      <c r="C16" s="20" t="s">
        <v>5</v>
      </c>
      <c r="D16" s="21">
        <f>SUM(D11:D15)</f>
        <v>47</v>
      </c>
      <c r="E16" s="22">
        <f t="shared" si="0"/>
        <v>1</v>
      </c>
      <c r="F16" s="18"/>
    </row>
    <row r="17" spans="3:6" ht="14.25" customHeight="1" x14ac:dyDescent="0.3">
      <c r="C17" s="10" t="s">
        <v>71</v>
      </c>
    </row>
    <row r="18" spans="3:6" ht="14.25" customHeight="1" x14ac:dyDescent="0.3">
      <c r="C18" s="10" t="s">
        <v>7</v>
      </c>
    </row>
    <row r="20" spans="3:6" ht="28.5" customHeight="1" x14ac:dyDescent="0.3">
      <c r="C20" s="115" t="s">
        <v>294</v>
      </c>
      <c r="D20" s="115"/>
      <c r="E20" s="115"/>
      <c r="F20" s="97"/>
    </row>
    <row r="38" spans="3:6" ht="14.25" customHeight="1" x14ac:dyDescent="0.3">
      <c r="C38" s="10" t="s">
        <v>71</v>
      </c>
    </row>
    <row r="39" spans="3:6" ht="14.25" customHeight="1" x14ac:dyDescent="0.3">
      <c r="C39" s="10" t="s">
        <v>7</v>
      </c>
    </row>
    <row r="40" spans="3:6" ht="14.25" customHeight="1" x14ac:dyDescent="0.3">
      <c r="E40" s="98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D00-000000000000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81"/>
  <sheetViews>
    <sheetView zoomScaleNormal="100" workbookViewId="0">
      <selection activeCell="C6" sqref="C6:O6"/>
    </sheetView>
  </sheetViews>
  <sheetFormatPr baseColWidth="10" defaultColWidth="0" defaultRowHeight="14.25" customHeight="1" zeroHeight="1" x14ac:dyDescent="0.3"/>
  <cols>
    <col min="1" max="1" width="31.59765625" style="31" customWidth="1"/>
    <col min="2" max="2" width="2.69921875" style="31" customWidth="1"/>
    <col min="3" max="15" width="11" style="31" customWidth="1"/>
    <col min="16" max="16" width="2.69921875" style="31" customWidth="1"/>
    <col min="17" max="17" width="31.59765625" style="31" customWidth="1"/>
    <col min="18" max="19" width="0" style="31" hidden="1" customWidth="1"/>
    <col min="20" max="16384" width="11" style="31" hidden="1"/>
  </cols>
  <sheetData>
    <row r="1" spans="3:16" ht="16.5" customHeight="1" x14ac:dyDescent="0.3"/>
    <row r="2" spans="3:16" ht="16.5" customHeight="1" x14ac:dyDescent="0.3"/>
    <row r="3" spans="3:16" ht="13.2" x14ac:dyDescent="0.3"/>
    <row r="4" spans="3:16" ht="13.2" x14ac:dyDescent="0.3"/>
    <row r="5" spans="3:16" ht="13.2" x14ac:dyDescent="0.3"/>
    <row r="6" spans="3:16" ht="36.75" customHeight="1" x14ac:dyDescent="0.3">
      <c r="C6" s="122" t="s">
        <v>72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52"/>
    </row>
    <row r="7" spans="3:16" ht="13.2" x14ac:dyDescent="0.3"/>
    <row r="8" spans="3:16" ht="42.75" customHeight="1" x14ac:dyDescent="0.3">
      <c r="C8" s="123" t="s">
        <v>73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47"/>
    </row>
    <row r="9" spans="3:16" ht="13.2" x14ac:dyDescent="0.3"/>
    <row r="10" spans="3:16" ht="12" customHeight="1" x14ac:dyDescent="0.3">
      <c r="C10" s="124" t="s">
        <v>74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41"/>
    </row>
    <row r="11" spans="3:16" ht="13.2" x14ac:dyDescent="0.3"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41"/>
    </row>
    <row r="12" spans="3:16" ht="13.2" x14ac:dyDescent="0.3"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41"/>
    </row>
    <row r="13" spans="3:16" ht="13.2" x14ac:dyDescent="0.3"/>
    <row r="14" spans="3:16" ht="13.2" x14ac:dyDescent="0.3">
      <c r="C14" s="125" t="s">
        <v>75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48"/>
    </row>
    <row r="15" spans="3:16" ht="13.2" x14ac:dyDescent="0.3"/>
    <row r="16" spans="3:16" ht="13.2" x14ac:dyDescent="0.3">
      <c r="C16" s="125" t="s">
        <v>76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48"/>
    </row>
    <row r="17" spans="3:16" ht="13.2" x14ac:dyDescent="0.3"/>
    <row r="18" spans="3:16" ht="12" customHeight="1" x14ac:dyDescent="0.3">
      <c r="C18" s="124" t="s">
        <v>77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41"/>
    </row>
    <row r="19" spans="3:16" ht="13.2" x14ac:dyDescent="0.3"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41"/>
    </row>
    <row r="20" spans="3:16" ht="13.2" x14ac:dyDescent="0.3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3:16" ht="12" customHeight="1" x14ac:dyDescent="0.3">
      <c r="C21" s="124" t="s">
        <v>78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41"/>
    </row>
    <row r="22" spans="3:16" ht="13.2" x14ac:dyDescent="0.3"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3:16" ht="13.2" x14ac:dyDescent="0.3">
      <c r="C23" s="118" t="s">
        <v>79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49"/>
    </row>
    <row r="24" spans="3:16" ht="13.2" x14ac:dyDescent="0.3"/>
    <row r="25" spans="3:16" ht="14.25" customHeight="1" x14ac:dyDescent="0.3">
      <c r="C25" s="116" t="s">
        <v>80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50"/>
    </row>
    <row r="26" spans="3:16" ht="13.2" x14ac:dyDescent="0.3"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50"/>
    </row>
    <row r="27" spans="3:16" ht="14.25" customHeight="1" x14ac:dyDescent="0.3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3:16" ht="13.2" x14ac:dyDescent="0.3">
      <c r="C28" s="120" t="s">
        <v>81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51"/>
    </row>
    <row r="29" spans="3:16" ht="13.2" x14ac:dyDescent="0.3"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51"/>
    </row>
    <row r="30" spans="3:16" ht="13.2" x14ac:dyDescent="0.3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3:16" ht="13.2" x14ac:dyDescent="0.3">
      <c r="C31" s="119" t="s">
        <v>82</v>
      </c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43"/>
    </row>
    <row r="32" spans="3:16" ht="14.25" customHeight="1" x14ac:dyDescent="0.3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3:16" ht="13.2" x14ac:dyDescent="0.3">
      <c r="C33" s="120" t="s">
        <v>83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51"/>
    </row>
    <row r="34" spans="3:16" ht="13.2" x14ac:dyDescent="0.3"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51"/>
    </row>
    <row r="35" spans="3:16" ht="14.25" customHeight="1" x14ac:dyDescent="0.3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3:16" ht="13.2" x14ac:dyDescent="0.3">
      <c r="C36" s="120" t="s">
        <v>84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51"/>
    </row>
    <row r="37" spans="3:16" ht="13.2" x14ac:dyDescent="0.3"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51"/>
    </row>
    <row r="38" spans="3:16" ht="13.2" x14ac:dyDescent="0.3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3:16" ht="13.2" x14ac:dyDescent="0.3">
      <c r="C39" s="119" t="s">
        <v>85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43"/>
    </row>
    <row r="40" spans="3:16" ht="13.2" x14ac:dyDescent="0.3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3:16" ht="13.2" x14ac:dyDescent="0.3">
      <c r="C41" s="121" t="s">
        <v>86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42"/>
    </row>
    <row r="42" spans="3:16" ht="13.2" x14ac:dyDescent="0.3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3:16" ht="13.2" x14ac:dyDescent="0.3">
      <c r="C43" s="116" t="s">
        <v>87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50"/>
    </row>
    <row r="44" spans="3:16" ht="13.2" x14ac:dyDescent="0.3"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50"/>
    </row>
    <row r="45" spans="3:16" ht="13.2" x14ac:dyDescent="0.3"/>
    <row r="46" spans="3:16" ht="13.2" x14ac:dyDescent="0.3">
      <c r="C46" s="118" t="s">
        <v>88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49"/>
    </row>
    <row r="47" spans="3:16" ht="13.2" x14ac:dyDescent="0.3"/>
    <row r="48" spans="3:16" ht="13.2" x14ac:dyDescent="0.3">
      <c r="C48" s="116" t="s">
        <v>89</v>
      </c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50"/>
    </row>
    <row r="49" spans="3:16" ht="13.2" x14ac:dyDescent="0.3"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50"/>
    </row>
    <row r="50" spans="3:16" ht="14.25" customHeight="1" x14ac:dyDescent="0.3">
      <c r="C50" s="116" t="s">
        <v>90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50"/>
    </row>
    <row r="51" spans="3:16" ht="13.2" x14ac:dyDescent="0.3"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50"/>
    </row>
    <row r="52" spans="3:16" ht="13.2" x14ac:dyDescent="0.3"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50"/>
    </row>
    <row r="53" spans="3:16" ht="13.2" x14ac:dyDescent="0.3">
      <c r="C53" s="116" t="s">
        <v>91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50"/>
    </row>
    <row r="54" spans="3:16" ht="13.2" x14ac:dyDescent="0.3"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50"/>
    </row>
    <row r="55" spans="3:16" ht="12" customHeight="1" x14ac:dyDescent="0.3">
      <c r="C55" s="116" t="s">
        <v>92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50"/>
    </row>
    <row r="56" spans="3:16" ht="12" customHeight="1" x14ac:dyDescent="0.3"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50"/>
    </row>
    <row r="57" spans="3:16" ht="13.2" x14ac:dyDescent="0.3"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50"/>
    </row>
    <row r="58" spans="3:16" ht="13.2" x14ac:dyDescent="0.3"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50"/>
    </row>
    <row r="59" spans="3:16" ht="13.2" x14ac:dyDescent="0.3"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50"/>
    </row>
    <row r="60" spans="3:16" ht="12" customHeight="1" x14ac:dyDescent="0.3">
      <c r="C60" s="116" t="s">
        <v>93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50"/>
    </row>
    <row r="61" spans="3:16" ht="13.2" x14ac:dyDescent="0.3"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50"/>
    </row>
    <row r="62" spans="3:16" ht="13.2" x14ac:dyDescent="0.3"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50"/>
    </row>
    <row r="63" spans="3:16" ht="13.2" x14ac:dyDescent="0.3">
      <c r="C63" s="44"/>
    </row>
    <row r="64" spans="3:16" ht="13.2" x14ac:dyDescent="0.3">
      <c r="C64" s="118" t="s">
        <v>94</v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49"/>
    </row>
    <row r="65" spans="3:16" ht="13.2" x14ac:dyDescent="0.3"/>
    <row r="66" spans="3:16" ht="13.2" x14ac:dyDescent="0.3">
      <c r="C66" s="116" t="s">
        <v>95</v>
      </c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50"/>
    </row>
    <row r="67" spans="3:16" ht="13.2" x14ac:dyDescent="0.3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3:16" ht="13.2" x14ac:dyDescent="0.3">
      <c r="C68" s="119" t="s">
        <v>96</v>
      </c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43"/>
    </row>
    <row r="69" spans="3:16" ht="13.2" x14ac:dyDescent="0.3"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</row>
    <row r="70" spans="3:16" ht="14.25" customHeight="1" x14ac:dyDescent="0.3">
      <c r="C70" s="120" t="s">
        <v>97</v>
      </c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51"/>
    </row>
    <row r="71" spans="3:16" ht="13.2" x14ac:dyDescent="0.3"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51"/>
    </row>
    <row r="72" spans="3:16" ht="13.2" x14ac:dyDescent="0.3"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</row>
    <row r="73" spans="3:16" ht="14.25" customHeight="1" x14ac:dyDescent="0.3">
      <c r="C73" s="116" t="s">
        <v>98</v>
      </c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50"/>
    </row>
    <row r="74" spans="3:16" ht="13.2" x14ac:dyDescent="0.3"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50"/>
    </row>
    <row r="75" spans="3:16" ht="13.2" x14ac:dyDescent="0.3"/>
    <row r="76" spans="3:16" ht="13.2" x14ac:dyDescent="0.3"/>
    <row r="77" spans="3:16" ht="19.5" customHeight="1" x14ac:dyDescent="0.3">
      <c r="N77" s="117" t="s">
        <v>8</v>
      </c>
      <c r="O77" s="117"/>
      <c r="P77" s="19"/>
    </row>
    <row r="78" spans="3:16" ht="13.2" x14ac:dyDescent="0.3"/>
    <row r="79" spans="3:16" ht="13.2" x14ac:dyDescent="0.3"/>
    <row r="80" spans="3:16" ht="13.2" x14ac:dyDescent="0.3"/>
    <row r="81" ht="13.2" x14ac:dyDescent="0.3"/>
  </sheetData>
  <mergeCells count="32">
    <mergeCell ref="C33:O34"/>
    <mergeCell ref="C6:O6"/>
    <mergeCell ref="C8:O8"/>
    <mergeCell ref="C10:O12"/>
    <mergeCell ref="C14:O14"/>
    <mergeCell ref="C16:O16"/>
    <mergeCell ref="C18:O19"/>
    <mergeCell ref="C21:O21"/>
    <mergeCell ref="C23:O23"/>
    <mergeCell ref="C25:O26"/>
    <mergeCell ref="C28:O29"/>
    <mergeCell ref="C31:O31"/>
    <mergeCell ref="C55:O58"/>
    <mergeCell ref="C36:O37"/>
    <mergeCell ref="C39:O39"/>
    <mergeCell ref="C41:O41"/>
    <mergeCell ref="C43:O44"/>
    <mergeCell ref="C46:O46"/>
    <mergeCell ref="C48:O48"/>
    <mergeCell ref="C49:O49"/>
    <mergeCell ref="C50:O51"/>
    <mergeCell ref="C52:O52"/>
    <mergeCell ref="C53:O53"/>
    <mergeCell ref="C54:O54"/>
    <mergeCell ref="C73:O74"/>
    <mergeCell ref="N77:O77"/>
    <mergeCell ref="C59:O59"/>
    <mergeCell ref="C60:O62"/>
    <mergeCell ref="C64:O64"/>
    <mergeCell ref="C66:O66"/>
    <mergeCell ref="C68:O68"/>
    <mergeCell ref="C70:O71"/>
  </mergeCells>
  <hyperlinks>
    <hyperlink ref="N77" location="Índice!A1" display="Volver al índice" xr:uid="{00000000-0004-0000-1E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237</v>
      </c>
      <c r="D6" s="114"/>
      <c r="E6" s="114"/>
      <c r="F6" s="101"/>
    </row>
    <row r="9" spans="3:6" s="32" customFormat="1" ht="28.5" customHeight="1" x14ac:dyDescent="0.3">
      <c r="C9" s="115" t="s">
        <v>244</v>
      </c>
      <c r="D9" s="115"/>
      <c r="E9" s="115"/>
      <c r="F9" s="102"/>
    </row>
    <row r="10" spans="3:6" ht="14.25" customHeight="1" x14ac:dyDescent="0.3">
      <c r="C10" s="25" t="s">
        <v>0</v>
      </c>
      <c r="D10" s="26" t="s">
        <v>15</v>
      </c>
      <c r="E10" s="26" t="s">
        <v>2</v>
      </c>
      <c r="F10" s="17"/>
    </row>
    <row r="11" spans="3:6" ht="14.25" customHeight="1" x14ac:dyDescent="0.3">
      <c r="C11" s="6" t="s">
        <v>3</v>
      </c>
      <c r="D11" s="13">
        <f>+D12+D13</f>
        <v>150659194.16</v>
      </c>
      <c r="E11" s="8">
        <f>+D11/$D$15</f>
        <v>0.57850763014685946</v>
      </c>
      <c r="F11" s="16"/>
    </row>
    <row r="12" spans="3:6" ht="14.25" customHeight="1" x14ac:dyDescent="0.3">
      <c r="C12" s="104" t="s">
        <v>127</v>
      </c>
      <c r="D12" s="13">
        <v>116551588.03999999</v>
      </c>
      <c r="E12" s="8">
        <f t="shared" ref="E12:E15" si="0">+D12/$D$15</f>
        <v>0.4475397825058528</v>
      </c>
      <c r="F12" s="16"/>
    </row>
    <row r="13" spans="3:6" ht="14.25" customHeight="1" x14ac:dyDescent="0.3">
      <c r="C13" s="104" t="s">
        <v>126</v>
      </c>
      <c r="D13" s="13">
        <v>34107606.119999997</v>
      </c>
      <c r="E13" s="8">
        <f t="shared" si="0"/>
        <v>0.13096784764100666</v>
      </c>
      <c r="F13" s="16"/>
    </row>
    <row r="14" spans="3:6" ht="14.25" customHeight="1" x14ac:dyDescent="0.3">
      <c r="C14" s="6" t="s">
        <v>4</v>
      </c>
      <c r="D14" s="13">
        <v>109768130.05999999</v>
      </c>
      <c r="E14" s="8">
        <f t="shared" si="0"/>
        <v>0.42149236985314059</v>
      </c>
      <c r="F14" s="16"/>
    </row>
    <row r="15" spans="3:6" ht="14.25" customHeight="1" x14ac:dyDescent="0.3">
      <c r="C15" s="20" t="s">
        <v>5</v>
      </c>
      <c r="D15" s="23">
        <f>+D11+D14</f>
        <v>260427324.21999997</v>
      </c>
      <c r="E15" s="22">
        <f t="shared" si="0"/>
        <v>1</v>
      </c>
      <c r="F15" s="18"/>
    </row>
    <row r="16" spans="3:6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128</v>
      </c>
      <c r="D17" s="95"/>
      <c r="E17" s="18"/>
      <c r="F17" s="18"/>
    </row>
    <row r="18" spans="3:6" ht="14.25" customHeight="1" x14ac:dyDescent="0.3">
      <c r="C18" s="10" t="s">
        <v>16</v>
      </c>
      <c r="D18" s="95"/>
      <c r="E18" s="18"/>
      <c r="F18" s="18"/>
    </row>
    <row r="19" spans="3:6" ht="14.25" customHeight="1" x14ac:dyDescent="0.3">
      <c r="C19" s="10" t="s">
        <v>241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C21" s="30"/>
      <c r="D21" s="30"/>
      <c r="E21" s="30"/>
      <c r="F21" s="30"/>
    </row>
    <row r="22" spans="3:6" s="32" customFormat="1" ht="28.5" customHeight="1" x14ac:dyDescent="0.3">
      <c r="C22" s="115" t="s">
        <v>245</v>
      </c>
      <c r="D22" s="115"/>
      <c r="E22" s="115"/>
      <c r="F22" s="102"/>
    </row>
    <row r="40" spans="3:6" ht="14.25" customHeight="1" x14ac:dyDescent="0.3">
      <c r="C40" s="10" t="s">
        <v>241</v>
      </c>
    </row>
    <row r="41" spans="3:6" ht="14.25" customHeight="1" x14ac:dyDescent="0.3">
      <c r="C41" s="10" t="s">
        <v>7</v>
      </c>
    </row>
    <row r="43" spans="3:6" ht="14.25" customHeight="1" x14ac:dyDescent="0.3">
      <c r="E43" s="103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30" t="s">
        <v>238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99</v>
      </c>
      <c r="D8" s="131" t="s">
        <v>41</v>
      </c>
      <c r="E8" s="126" t="s">
        <v>34</v>
      </c>
      <c r="F8" s="126" t="s">
        <v>50</v>
      </c>
      <c r="G8" s="126" t="s">
        <v>30</v>
      </c>
      <c r="H8" s="126" t="s">
        <v>46</v>
      </c>
      <c r="I8" s="126" t="s">
        <v>39</v>
      </c>
      <c r="J8" s="126" t="s">
        <v>44</v>
      </c>
      <c r="K8" s="126" t="s">
        <v>45</v>
      </c>
      <c r="L8" s="126" t="s">
        <v>35</v>
      </c>
      <c r="M8" s="126" t="s">
        <v>33</v>
      </c>
      <c r="N8" s="126" t="s">
        <v>37</v>
      </c>
      <c r="O8" s="126" t="s">
        <v>27</v>
      </c>
      <c r="P8" s="126" t="s">
        <v>28</v>
      </c>
      <c r="Q8" s="126" t="s">
        <v>26</v>
      </c>
      <c r="R8" s="126" t="s">
        <v>31</v>
      </c>
      <c r="S8" s="126" t="s">
        <v>43</v>
      </c>
      <c r="T8" s="126" t="s">
        <v>47</v>
      </c>
      <c r="U8" s="126" t="s">
        <v>48</v>
      </c>
      <c r="V8" s="126" t="s">
        <v>49</v>
      </c>
      <c r="W8" s="126" t="s">
        <v>29</v>
      </c>
      <c r="X8" s="126" t="s">
        <v>36</v>
      </c>
      <c r="Y8" s="126" t="s">
        <v>32</v>
      </c>
      <c r="Z8" s="126" t="s">
        <v>38</v>
      </c>
      <c r="AA8" s="126" t="s">
        <v>40</v>
      </c>
      <c r="AB8" s="126" t="s">
        <v>42</v>
      </c>
      <c r="AC8" s="128" t="s">
        <v>5</v>
      </c>
    </row>
    <row r="9" spans="2:186" ht="19.5" customHeight="1" x14ac:dyDescent="0.3">
      <c r="B9" s="5"/>
      <c r="C9" s="56" t="s">
        <v>100</v>
      </c>
      <c r="D9" s="132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9"/>
    </row>
    <row r="10" spans="2:186" ht="19.5" customHeight="1" x14ac:dyDescent="0.3">
      <c r="B10" s="5"/>
      <c r="C10" s="57" t="s">
        <v>41</v>
      </c>
      <c r="D10" s="71">
        <v>5870</v>
      </c>
      <c r="E10" s="71">
        <v>66</v>
      </c>
      <c r="F10" s="71">
        <v>9</v>
      </c>
      <c r="G10" s="71">
        <v>141</v>
      </c>
      <c r="H10" s="71">
        <v>58</v>
      </c>
      <c r="I10" s="71">
        <v>101</v>
      </c>
      <c r="J10" s="71">
        <v>680</v>
      </c>
      <c r="K10" s="71">
        <v>1</v>
      </c>
      <c r="L10" s="71">
        <v>24</v>
      </c>
      <c r="M10" s="71">
        <v>117</v>
      </c>
      <c r="N10" s="71">
        <v>95</v>
      </c>
      <c r="O10" s="71">
        <v>941</v>
      </c>
      <c r="P10" s="71">
        <v>451</v>
      </c>
      <c r="Q10" s="71">
        <v>32668</v>
      </c>
      <c r="R10" s="71">
        <v>26</v>
      </c>
      <c r="S10" s="71">
        <v>27</v>
      </c>
      <c r="T10" s="71">
        <v>23</v>
      </c>
      <c r="U10" s="71">
        <v>46</v>
      </c>
      <c r="V10" s="71">
        <v>12</v>
      </c>
      <c r="W10" s="71">
        <v>52</v>
      </c>
      <c r="X10" s="71">
        <v>11</v>
      </c>
      <c r="Y10" s="71">
        <v>47</v>
      </c>
      <c r="Z10" s="71">
        <v>9</v>
      </c>
      <c r="AA10" s="71">
        <v>15</v>
      </c>
      <c r="AB10" s="71">
        <v>8</v>
      </c>
      <c r="AC10" s="72">
        <f t="shared" ref="AC10:AC34" si="0">SUM(D10:AB10)</f>
        <v>41498</v>
      </c>
    </row>
    <row r="11" spans="2:186" ht="19.5" customHeight="1" x14ac:dyDescent="0.3">
      <c r="B11" s="5"/>
      <c r="C11" s="58" t="s">
        <v>34</v>
      </c>
      <c r="D11" s="71">
        <v>26</v>
      </c>
      <c r="E11" s="71">
        <v>1932</v>
      </c>
      <c r="F11" s="71">
        <v>61</v>
      </c>
      <c r="G11" s="71">
        <v>1186</v>
      </c>
      <c r="H11" s="71">
        <v>596</v>
      </c>
      <c r="I11" s="71">
        <v>123</v>
      </c>
      <c r="J11" s="71">
        <v>4547</v>
      </c>
      <c r="K11" s="71">
        <v>6</v>
      </c>
      <c r="L11" s="71">
        <v>165</v>
      </c>
      <c r="M11" s="71">
        <v>918</v>
      </c>
      <c r="N11" s="71">
        <v>802</v>
      </c>
      <c r="O11" s="71">
        <v>2820</v>
      </c>
      <c r="P11" s="71">
        <v>282</v>
      </c>
      <c r="Q11" s="71">
        <v>348305</v>
      </c>
      <c r="R11" s="71">
        <v>767</v>
      </c>
      <c r="S11" s="71">
        <v>173</v>
      </c>
      <c r="T11" s="71">
        <v>150</v>
      </c>
      <c r="U11" s="71">
        <v>378</v>
      </c>
      <c r="V11" s="71">
        <v>80</v>
      </c>
      <c r="W11" s="71">
        <v>273</v>
      </c>
      <c r="X11" s="71">
        <v>162</v>
      </c>
      <c r="Y11" s="71">
        <v>187</v>
      </c>
      <c r="Z11" s="71">
        <v>231</v>
      </c>
      <c r="AA11" s="71">
        <v>237</v>
      </c>
      <c r="AB11" s="71">
        <v>74</v>
      </c>
      <c r="AC11" s="72">
        <f t="shared" si="0"/>
        <v>364481</v>
      </c>
    </row>
    <row r="12" spans="2:186" ht="19.5" customHeight="1" x14ac:dyDescent="0.3">
      <c r="B12" s="5"/>
      <c r="C12" s="58" t="s">
        <v>50</v>
      </c>
      <c r="D12" s="71">
        <v>6</v>
      </c>
      <c r="E12" s="71">
        <v>112</v>
      </c>
      <c r="F12" s="71">
        <v>94</v>
      </c>
      <c r="G12" s="71">
        <v>1282</v>
      </c>
      <c r="H12" s="71">
        <v>94</v>
      </c>
      <c r="I12" s="71">
        <v>29</v>
      </c>
      <c r="J12" s="71">
        <v>1717</v>
      </c>
      <c r="K12" s="71">
        <v>2</v>
      </c>
      <c r="L12" s="71">
        <v>45</v>
      </c>
      <c r="M12" s="71">
        <v>201</v>
      </c>
      <c r="N12" s="71">
        <v>160</v>
      </c>
      <c r="O12" s="71">
        <v>200</v>
      </c>
      <c r="P12" s="71">
        <v>47</v>
      </c>
      <c r="Q12" s="71">
        <v>73447</v>
      </c>
      <c r="R12" s="71">
        <v>110</v>
      </c>
      <c r="S12" s="71">
        <v>45</v>
      </c>
      <c r="T12" s="71">
        <v>45</v>
      </c>
      <c r="U12" s="71">
        <v>78</v>
      </c>
      <c r="V12" s="71">
        <v>20</v>
      </c>
      <c r="W12" s="71">
        <v>59</v>
      </c>
      <c r="X12" s="71">
        <v>29</v>
      </c>
      <c r="Y12" s="71">
        <v>46</v>
      </c>
      <c r="Z12" s="71">
        <v>26</v>
      </c>
      <c r="AA12" s="71">
        <v>25</v>
      </c>
      <c r="AB12" s="71">
        <v>15</v>
      </c>
      <c r="AC12" s="72">
        <f t="shared" si="0"/>
        <v>77934</v>
      </c>
    </row>
    <row r="13" spans="2:186" ht="19.5" customHeight="1" x14ac:dyDescent="0.3">
      <c r="B13" s="5"/>
      <c r="C13" s="58" t="s">
        <v>30</v>
      </c>
      <c r="D13" s="71">
        <v>61</v>
      </c>
      <c r="E13" s="71">
        <v>2029</v>
      </c>
      <c r="F13" s="71">
        <v>298</v>
      </c>
      <c r="G13" s="71">
        <v>335535</v>
      </c>
      <c r="H13" s="71">
        <v>1779</v>
      </c>
      <c r="I13" s="71">
        <v>938</v>
      </c>
      <c r="J13" s="71">
        <v>18184</v>
      </c>
      <c r="K13" s="71">
        <v>52</v>
      </c>
      <c r="L13" s="71">
        <v>530</v>
      </c>
      <c r="M13" s="71">
        <v>5387</v>
      </c>
      <c r="N13" s="71">
        <v>2841</v>
      </c>
      <c r="O13" s="71">
        <v>2838</v>
      </c>
      <c r="P13" s="71">
        <v>1465</v>
      </c>
      <c r="Q13" s="71">
        <v>342845</v>
      </c>
      <c r="R13" s="71">
        <v>513</v>
      </c>
      <c r="S13" s="71">
        <v>536</v>
      </c>
      <c r="T13" s="71">
        <v>638</v>
      </c>
      <c r="U13" s="71">
        <v>1455</v>
      </c>
      <c r="V13" s="71">
        <v>267</v>
      </c>
      <c r="W13" s="71">
        <v>1426</v>
      </c>
      <c r="X13" s="71">
        <v>1907</v>
      </c>
      <c r="Y13" s="71">
        <v>512</v>
      </c>
      <c r="Z13" s="71">
        <v>2083</v>
      </c>
      <c r="AA13" s="71">
        <v>370</v>
      </c>
      <c r="AB13" s="71">
        <v>301</v>
      </c>
      <c r="AC13" s="72">
        <f t="shared" si="0"/>
        <v>724790</v>
      </c>
    </row>
    <row r="14" spans="2:186" ht="19.5" customHeight="1" x14ac:dyDescent="0.3">
      <c r="B14" s="5"/>
      <c r="C14" s="58" t="s">
        <v>46</v>
      </c>
      <c r="D14" s="71">
        <v>27</v>
      </c>
      <c r="E14" s="71">
        <v>700</v>
      </c>
      <c r="F14" s="71">
        <v>60</v>
      </c>
      <c r="G14" s="71">
        <v>1511</v>
      </c>
      <c r="H14" s="71">
        <v>44950</v>
      </c>
      <c r="I14" s="71">
        <v>161</v>
      </c>
      <c r="J14" s="71">
        <v>4462</v>
      </c>
      <c r="K14" s="71">
        <v>7</v>
      </c>
      <c r="L14" s="71">
        <v>160</v>
      </c>
      <c r="M14" s="71">
        <v>821</v>
      </c>
      <c r="N14" s="71">
        <v>673</v>
      </c>
      <c r="O14" s="71">
        <v>807</v>
      </c>
      <c r="P14" s="71">
        <v>311</v>
      </c>
      <c r="Q14" s="71">
        <v>117370</v>
      </c>
      <c r="R14" s="71">
        <v>172</v>
      </c>
      <c r="S14" s="71">
        <v>177</v>
      </c>
      <c r="T14" s="71">
        <v>151</v>
      </c>
      <c r="U14" s="71">
        <v>319</v>
      </c>
      <c r="V14" s="71">
        <v>82</v>
      </c>
      <c r="W14" s="71">
        <v>383</v>
      </c>
      <c r="X14" s="71">
        <v>98</v>
      </c>
      <c r="Y14" s="71">
        <v>189</v>
      </c>
      <c r="Z14" s="71">
        <v>148</v>
      </c>
      <c r="AA14" s="71">
        <v>130</v>
      </c>
      <c r="AB14" s="71">
        <v>60</v>
      </c>
      <c r="AC14" s="72">
        <f t="shared" si="0"/>
        <v>173929</v>
      </c>
    </row>
    <row r="15" spans="2:186" ht="19.5" customHeight="1" x14ac:dyDescent="0.3">
      <c r="B15" s="5"/>
      <c r="C15" s="58" t="s">
        <v>39</v>
      </c>
      <c r="D15" s="71">
        <v>11</v>
      </c>
      <c r="E15" s="71">
        <v>125</v>
      </c>
      <c r="F15" s="71">
        <v>20</v>
      </c>
      <c r="G15" s="71">
        <v>604</v>
      </c>
      <c r="H15" s="71">
        <v>159</v>
      </c>
      <c r="I15" s="71">
        <v>1853</v>
      </c>
      <c r="J15" s="71">
        <v>1156</v>
      </c>
      <c r="K15" s="71">
        <v>2</v>
      </c>
      <c r="L15" s="71">
        <v>48</v>
      </c>
      <c r="M15" s="71">
        <v>259</v>
      </c>
      <c r="N15" s="71">
        <v>384</v>
      </c>
      <c r="O15" s="71">
        <v>2677</v>
      </c>
      <c r="P15" s="71">
        <v>1240</v>
      </c>
      <c r="Q15" s="71">
        <v>262157</v>
      </c>
      <c r="R15" s="71">
        <v>121</v>
      </c>
      <c r="S15" s="71">
        <v>50</v>
      </c>
      <c r="T15" s="71">
        <v>36</v>
      </c>
      <c r="U15" s="71">
        <v>117</v>
      </c>
      <c r="V15" s="71">
        <v>20</v>
      </c>
      <c r="W15" s="71">
        <v>267</v>
      </c>
      <c r="X15" s="71">
        <v>42</v>
      </c>
      <c r="Y15" s="71">
        <v>61</v>
      </c>
      <c r="Z15" s="71">
        <v>45</v>
      </c>
      <c r="AA15" s="71">
        <v>32</v>
      </c>
      <c r="AB15" s="71">
        <v>19</v>
      </c>
      <c r="AC15" s="72">
        <f t="shared" si="0"/>
        <v>271505</v>
      </c>
    </row>
    <row r="16" spans="2:186" ht="19.5" customHeight="1" x14ac:dyDescent="0.3">
      <c r="B16" s="5"/>
      <c r="C16" s="58" t="s">
        <v>44</v>
      </c>
      <c r="D16" s="71">
        <v>102</v>
      </c>
      <c r="E16" s="71">
        <v>1864</v>
      </c>
      <c r="F16" s="71">
        <v>696</v>
      </c>
      <c r="G16" s="71">
        <v>11780</v>
      </c>
      <c r="H16" s="71">
        <v>1470</v>
      </c>
      <c r="I16" s="71">
        <v>499</v>
      </c>
      <c r="J16" s="71">
        <v>107166</v>
      </c>
      <c r="K16" s="71">
        <v>24</v>
      </c>
      <c r="L16" s="71">
        <v>631</v>
      </c>
      <c r="M16" s="71">
        <v>3251</v>
      </c>
      <c r="N16" s="71">
        <v>2656</v>
      </c>
      <c r="O16" s="71">
        <v>2198</v>
      </c>
      <c r="P16" s="71">
        <v>848</v>
      </c>
      <c r="Q16" s="71">
        <v>479392</v>
      </c>
      <c r="R16" s="71">
        <v>1041</v>
      </c>
      <c r="S16" s="71">
        <v>688</v>
      </c>
      <c r="T16" s="71">
        <v>1890</v>
      </c>
      <c r="U16" s="71">
        <v>1253</v>
      </c>
      <c r="V16" s="71">
        <v>319</v>
      </c>
      <c r="W16" s="71">
        <v>1018</v>
      </c>
      <c r="X16" s="71">
        <v>615</v>
      </c>
      <c r="Y16" s="71">
        <v>730</v>
      </c>
      <c r="Z16" s="71">
        <v>376</v>
      </c>
      <c r="AA16" s="71">
        <v>394</v>
      </c>
      <c r="AB16" s="71">
        <v>223</v>
      </c>
      <c r="AC16" s="72">
        <f t="shared" si="0"/>
        <v>621124</v>
      </c>
    </row>
    <row r="17" spans="2:29" ht="19.5" customHeight="1" x14ac:dyDescent="0.3">
      <c r="B17" s="5"/>
      <c r="C17" s="58" t="s">
        <v>45</v>
      </c>
      <c r="D17" s="71">
        <v>2</v>
      </c>
      <c r="E17" s="71">
        <v>41</v>
      </c>
      <c r="F17" s="71">
        <v>9</v>
      </c>
      <c r="G17" s="71">
        <v>158</v>
      </c>
      <c r="H17" s="71">
        <v>38</v>
      </c>
      <c r="I17" s="71">
        <v>10</v>
      </c>
      <c r="J17" s="71">
        <v>413</v>
      </c>
      <c r="K17" s="71">
        <v>85</v>
      </c>
      <c r="L17" s="71">
        <v>16</v>
      </c>
      <c r="M17" s="71">
        <v>77</v>
      </c>
      <c r="N17" s="71">
        <v>69</v>
      </c>
      <c r="O17" s="71">
        <v>96</v>
      </c>
      <c r="P17" s="71">
        <v>23</v>
      </c>
      <c r="Q17" s="71">
        <v>23551</v>
      </c>
      <c r="R17" s="71">
        <v>15</v>
      </c>
      <c r="S17" s="71">
        <v>16</v>
      </c>
      <c r="T17" s="71">
        <v>15</v>
      </c>
      <c r="U17" s="71">
        <v>28</v>
      </c>
      <c r="V17" s="71">
        <v>8</v>
      </c>
      <c r="W17" s="71">
        <v>21</v>
      </c>
      <c r="X17" s="71">
        <v>6</v>
      </c>
      <c r="Y17" s="71">
        <v>18</v>
      </c>
      <c r="Z17" s="71">
        <v>6</v>
      </c>
      <c r="AA17" s="71">
        <v>10</v>
      </c>
      <c r="AB17" s="71">
        <v>5</v>
      </c>
      <c r="AC17" s="72">
        <f t="shared" si="0"/>
        <v>24736</v>
      </c>
    </row>
    <row r="18" spans="2:29" ht="19.5" customHeight="1" x14ac:dyDescent="0.3">
      <c r="B18" s="5"/>
      <c r="C18" s="58" t="s">
        <v>35</v>
      </c>
      <c r="D18" s="71">
        <v>11</v>
      </c>
      <c r="E18" s="71">
        <v>222</v>
      </c>
      <c r="F18" s="71">
        <v>27</v>
      </c>
      <c r="G18" s="71">
        <v>1130</v>
      </c>
      <c r="H18" s="71">
        <v>168</v>
      </c>
      <c r="I18" s="71">
        <v>52</v>
      </c>
      <c r="J18" s="71">
        <v>1962</v>
      </c>
      <c r="K18" s="71">
        <v>3</v>
      </c>
      <c r="L18" s="71">
        <v>1414</v>
      </c>
      <c r="M18" s="71">
        <v>346</v>
      </c>
      <c r="N18" s="71">
        <v>415</v>
      </c>
      <c r="O18" s="71">
        <v>610</v>
      </c>
      <c r="P18" s="71">
        <v>95</v>
      </c>
      <c r="Q18" s="71">
        <v>130481</v>
      </c>
      <c r="R18" s="71">
        <v>76</v>
      </c>
      <c r="S18" s="71">
        <v>96</v>
      </c>
      <c r="T18" s="71">
        <v>73</v>
      </c>
      <c r="U18" s="71">
        <v>141</v>
      </c>
      <c r="V18" s="71">
        <v>37</v>
      </c>
      <c r="W18" s="71">
        <v>126</v>
      </c>
      <c r="X18" s="71">
        <v>42</v>
      </c>
      <c r="Y18" s="71">
        <v>102</v>
      </c>
      <c r="Z18" s="71">
        <v>36</v>
      </c>
      <c r="AA18" s="71">
        <v>46</v>
      </c>
      <c r="AB18" s="71">
        <v>43</v>
      </c>
      <c r="AC18" s="72">
        <f t="shared" si="0"/>
        <v>137754</v>
      </c>
    </row>
    <row r="19" spans="2:29" ht="19.5" customHeight="1" x14ac:dyDescent="0.3">
      <c r="B19" s="5"/>
      <c r="C19" s="58" t="s">
        <v>33</v>
      </c>
      <c r="D19" s="71">
        <v>30</v>
      </c>
      <c r="E19" s="71">
        <v>812</v>
      </c>
      <c r="F19" s="71">
        <v>87</v>
      </c>
      <c r="G19" s="71">
        <v>12737</v>
      </c>
      <c r="H19" s="71">
        <v>833</v>
      </c>
      <c r="I19" s="71">
        <v>231</v>
      </c>
      <c r="J19" s="71">
        <v>5235</v>
      </c>
      <c r="K19" s="71">
        <v>6</v>
      </c>
      <c r="L19" s="71">
        <v>216</v>
      </c>
      <c r="M19" s="71">
        <v>81673</v>
      </c>
      <c r="N19" s="71">
        <v>927</v>
      </c>
      <c r="O19" s="71">
        <v>1089</v>
      </c>
      <c r="P19" s="71">
        <v>504</v>
      </c>
      <c r="Q19" s="71">
        <v>889492</v>
      </c>
      <c r="R19" s="71">
        <v>5674</v>
      </c>
      <c r="S19" s="71">
        <v>217</v>
      </c>
      <c r="T19" s="71">
        <v>215</v>
      </c>
      <c r="U19" s="71">
        <v>677</v>
      </c>
      <c r="V19" s="71">
        <v>92</v>
      </c>
      <c r="W19" s="71">
        <v>630</v>
      </c>
      <c r="X19" s="71">
        <v>222</v>
      </c>
      <c r="Y19" s="71">
        <v>240</v>
      </c>
      <c r="Z19" s="71">
        <v>493</v>
      </c>
      <c r="AA19" s="71">
        <v>149</v>
      </c>
      <c r="AB19" s="71">
        <v>125</v>
      </c>
      <c r="AC19" s="72">
        <f t="shared" si="0"/>
        <v>1002606</v>
      </c>
    </row>
    <row r="20" spans="2:29" ht="19.5" customHeight="1" x14ac:dyDescent="0.3">
      <c r="B20" s="5"/>
      <c r="C20" s="58" t="s">
        <v>37</v>
      </c>
      <c r="D20" s="71">
        <v>28</v>
      </c>
      <c r="E20" s="71">
        <v>750</v>
      </c>
      <c r="F20" s="71">
        <v>96</v>
      </c>
      <c r="G20" s="71">
        <v>2868</v>
      </c>
      <c r="H20" s="71">
        <v>407</v>
      </c>
      <c r="I20" s="71">
        <v>359</v>
      </c>
      <c r="J20" s="71">
        <v>5139</v>
      </c>
      <c r="K20" s="71">
        <v>42</v>
      </c>
      <c r="L20" s="71">
        <v>260</v>
      </c>
      <c r="M20" s="71">
        <v>1198</v>
      </c>
      <c r="N20" s="71">
        <v>9717</v>
      </c>
      <c r="O20" s="71">
        <v>1297</v>
      </c>
      <c r="P20" s="71">
        <v>622</v>
      </c>
      <c r="Q20" s="71">
        <v>343296</v>
      </c>
      <c r="R20" s="71">
        <v>648</v>
      </c>
      <c r="S20" s="71">
        <v>265</v>
      </c>
      <c r="T20" s="71">
        <v>163</v>
      </c>
      <c r="U20" s="71">
        <v>520</v>
      </c>
      <c r="V20" s="71">
        <v>246</v>
      </c>
      <c r="W20" s="71">
        <v>644</v>
      </c>
      <c r="X20" s="71">
        <v>506</v>
      </c>
      <c r="Y20" s="71">
        <v>266</v>
      </c>
      <c r="Z20" s="71">
        <v>334</v>
      </c>
      <c r="AA20" s="71">
        <v>214</v>
      </c>
      <c r="AB20" s="71">
        <v>196</v>
      </c>
      <c r="AC20" s="72">
        <f t="shared" si="0"/>
        <v>370081</v>
      </c>
    </row>
    <row r="21" spans="2:29" ht="19.5" customHeight="1" x14ac:dyDescent="0.3">
      <c r="B21" s="5"/>
      <c r="C21" s="58" t="s">
        <v>27</v>
      </c>
      <c r="D21" s="71">
        <v>104</v>
      </c>
      <c r="E21" s="71">
        <v>2096</v>
      </c>
      <c r="F21" s="71">
        <v>120</v>
      </c>
      <c r="G21" s="71">
        <v>10451</v>
      </c>
      <c r="H21" s="71">
        <v>875</v>
      </c>
      <c r="I21" s="71">
        <v>1838</v>
      </c>
      <c r="J21" s="71">
        <v>5594</v>
      </c>
      <c r="K21" s="71">
        <v>25</v>
      </c>
      <c r="L21" s="71">
        <v>218</v>
      </c>
      <c r="M21" s="71">
        <v>1310</v>
      </c>
      <c r="N21" s="71">
        <v>1447</v>
      </c>
      <c r="O21" s="71">
        <v>1098790</v>
      </c>
      <c r="P21" s="71">
        <v>3178</v>
      </c>
      <c r="Q21" s="71">
        <v>1911842</v>
      </c>
      <c r="R21" s="71">
        <v>1119</v>
      </c>
      <c r="S21" s="71">
        <v>295</v>
      </c>
      <c r="T21" s="71">
        <v>192</v>
      </c>
      <c r="U21" s="71">
        <v>596</v>
      </c>
      <c r="V21" s="71">
        <v>175</v>
      </c>
      <c r="W21" s="71">
        <v>1560</v>
      </c>
      <c r="X21" s="71">
        <v>289</v>
      </c>
      <c r="Y21" s="71">
        <v>606</v>
      </c>
      <c r="Z21" s="71">
        <v>845</v>
      </c>
      <c r="AA21" s="71">
        <v>548</v>
      </c>
      <c r="AB21" s="71">
        <v>174</v>
      </c>
      <c r="AC21" s="72">
        <f t="shared" si="0"/>
        <v>3044287</v>
      </c>
    </row>
    <row r="22" spans="2:29" ht="19.5" customHeight="1" x14ac:dyDescent="0.3">
      <c r="B22" s="5"/>
      <c r="C22" s="58" t="s">
        <v>28</v>
      </c>
      <c r="D22" s="71">
        <v>57</v>
      </c>
      <c r="E22" s="71">
        <v>505</v>
      </c>
      <c r="F22" s="71">
        <v>75</v>
      </c>
      <c r="G22" s="71">
        <v>1525</v>
      </c>
      <c r="H22" s="71">
        <v>548</v>
      </c>
      <c r="I22" s="71">
        <v>1033</v>
      </c>
      <c r="J22" s="71">
        <v>3617</v>
      </c>
      <c r="K22" s="71">
        <v>4</v>
      </c>
      <c r="L22" s="71">
        <v>197</v>
      </c>
      <c r="M22" s="71">
        <v>927</v>
      </c>
      <c r="N22" s="71">
        <v>986</v>
      </c>
      <c r="O22" s="71">
        <v>3067</v>
      </c>
      <c r="P22" s="71">
        <v>18470</v>
      </c>
      <c r="Q22" s="71">
        <v>241992</v>
      </c>
      <c r="R22" s="71">
        <v>498</v>
      </c>
      <c r="S22" s="71">
        <v>177</v>
      </c>
      <c r="T22" s="71">
        <v>142</v>
      </c>
      <c r="U22" s="71">
        <v>367</v>
      </c>
      <c r="V22" s="71">
        <v>62</v>
      </c>
      <c r="W22" s="71">
        <v>1712</v>
      </c>
      <c r="X22" s="71">
        <v>165</v>
      </c>
      <c r="Y22" s="71">
        <v>293</v>
      </c>
      <c r="Z22" s="71">
        <v>198</v>
      </c>
      <c r="AA22" s="71">
        <v>217</v>
      </c>
      <c r="AB22" s="71">
        <v>100</v>
      </c>
      <c r="AC22" s="72">
        <f t="shared" si="0"/>
        <v>276934</v>
      </c>
    </row>
    <row r="23" spans="2:29" ht="19.5" customHeight="1" x14ac:dyDescent="0.3">
      <c r="B23" s="59"/>
      <c r="C23" s="58" t="s">
        <v>26</v>
      </c>
      <c r="D23" s="71">
        <v>443575</v>
      </c>
      <c r="E23" s="71">
        <v>1976822</v>
      </c>
      <c r="F23" s="71">
        <v>480958</v>
      </c>
      <c r="G23" s="71">
        <v>4620075</v>
      </c>
      <c r="H23" s="71">
        <v>814791</v>
      </c>
      <c r="I23" s="71">
        <v>1258627</v>
      </c>
      <c r="J23" s="71">
        <v>1650545</v>
      </c>
      <c r="K23" s="71">
        <v>287275</v>
      </c>
      <c r="L23" s="71">
        <v>963566</v>
      </c>
      <c r="M23" s="71">
        <v>2441543</v>
      </c>
      <c r="N23" s="71">
        <v>2048040</v>
      </c>
      <c r="O23" s="71">
        <v>3392820</v>
      </c>
      <c r="P23" s="71">
        <v>5642014</v>
      </c>
      <c r="Q23" s="71">
        <v>95917511</v>
      </c>
      <c r="R23" s="71">
        <v>1671977</v>
      </c>
      <c r="S23" s="71">
        <v>1339142</v>
      </c>
      <c r="T23" s="71">
        <v>542070</v>
      </c>
      <c r="U23" s="71">
        <v>600847</v>
      </c>
      <c r="V23" s="71">
        <v>355427</v>
      </c>
      <c r="W23" s="71">
        <v>3916406</v>
      </c>
      <c r="X23" s="71">
        <v>1237954</v>
      </c>
      <c r="Y23" s="71">
        <v>1395771</v>
      </c>
      <c r="Z23" s="71">
        <v>1003286</v>
      </c>
      <c r="AA23" s="71">
        <v>651859</v>
      </c>
      <c r="AB23" s="71">
        <v>1341499</v>
      </c>
      <c r="AC23" s="72">
        <f t="shared" si="0"/>
        <v>135994400</v>
      </c>
    </row>
    <row r="24" spans="2:29" ht="19.5" customHeight="1" x14ac:dyDescent="0.3">
      <c r="B24" s="5"/>
      <c r="C24" s="58" t="s">
        <v>31</v>
      </c>
      <c r="D24" s="71">
        <v>308</v>
      </c>
      <c r="E24" s="71">
        <v>5359</v>
      </c>
      <c r="F24" s="71">
        <v>280</v>
      </c>
      <c r="G24" s="71">
        <v>3668</v>
      </c>
      <c r="H24" s="71">
        <v>4457</v>
      </c>
      <c r="I24" s="71">
        <v>1167</v>
      </c>
      <c r="J24" s="71">
        <v>19288</v>
      </c>
      <c r="K24" s="71">
        <v>63</v>
      </c>
      <c r="L24" s="71">
        <v>897</v>
      </c>
      <c r="M24" s="71">
        <v>19460</v>
      </c>
      <c r="N24" s="71">
        <v>7505</v>
      </c>
      <c r="O24" s="71">
        <v>9198</v>
      </c>
      <c r="P24" s="71">
        <v>2973</v>
      </c>
      <c r="Q24" s="71">
        <v>181870</v>
      </c>
      <c r="R24" s="71">
        <v>9620</v>
      </c>
      <c r="S24" s="71">
        <v>604</v>
      </c>
      <c r="T24" s="71">
        <v>521</v>
      </c>
      <c r="U24" s="71">
        <v>2709</v>
      </c>
      <c r="V24" s="71">
        <v>276</v>
      </c>
      <c r="W24" s="71">
        <v>9515</v>
      </c>
      <c r="X24" s="71">
        <v>2026</v>
      </c>
      <c r="Y24" s="71">
        <v>996</v>
      </c>
      <c r="Z24" s="71">
        <v>5354</v>
      </c>
      <c r="AA24" s="71">
        <v>3522</v>
      </c>
      <c r="AB24" s="71">
        <v>239</v>
      </c>
      <c r="AC24" s="72">
        <f t="shared" si="0"/>
        <v>291875</v>
      </c>
    </row>
    <row r="25" spans="2:29" ht="19.5" customHeight="1" x14ac:dyDescent="0.3">
      <c r="B25" s="5"/>
      <c r="C25" s="58" t="s">
        <v>43</v>
      </c>
      <c r="D25" s="71">
        <v>12</v>
      </c>
      <c r="E25" s="71">
        <v>170</v>
      </c>
      <c r="F25" s="71">
        <v>24</v>
      </c>
      <c r="G25" s="71">
        <v>273</v>
      </c>
      <c r="H25" s="71">
        <v>149</v>
      </c>
      <c r="I25" s="71">
        <v>48</v>
      </c>
      <c r="J25" s="71">
        <v>1733</v>
      </c>
      <c r="K25" s="71">
        <v>2</v>
      </c>
      <c r="L25" s="71">
        <v>82</v>
      </c>
      <c r="M25" s="71">
        <v>311</v>
      </c>
      <c r="N25" s="71">
        <v>251</v>
      </c>
      <c r="O25" s="71">
        <v>348</v>
      </c>
      <c r="P25" s="71">
        <v>115</v>
      </c>
      <c r="Q25" s="71">
        <v>166820</v>
      </c>
      <c r="R25" s="71">
        <v>70</v>
      </c>
      <c r="S25" s="71">
        <v>704</v>
      </c>
      <c r="T25" s="71">
        <v>63</v>
      </c>
      <c r="U25" s="71">
        <v>118</v>
      </c>
      <c r="V25" s="71">
        <v>38</v>
      </c>
      <c r="W25" s="71">
        <v>119</v>
      </c>
      <c r="X25" s="71">
        <v>28</v>
      </c>
      <c r="Y25" s="71">
        <v>261</v>
      </c>
      <c r="Z25" s="71">
        <v>26</v>
      </c>
      <c r="AA25" s="71">
        <v>39</v>
      </c>
      <c r="AB25" s="71">
        <v>336</v>
      </c>
      <c r="AC25" s="72">
        <f t="shared" si="0"/>
        <v>172140</v>
      </c>
    </row>
    <row r="26" spans="2:29" ht="19.5" customHeight="1" x14ac:dyDescent="0.3">
      <c r="B26" s="5"/>
      <c r="C26" s="58" t="s">
        <v>47</v>
      </c>
      <c r="D26" s="71">
        <v>5</v>
      </c>
      <c r="E26" s="71">
        <v>61</v>
      </c>
      <c r="F26" s="71">
        <v>24</v>
      </c>
      <c r="G26" s="71">
        <v>1464</v>
      </c>
      <c r="H26" s="71">
        <v>69</v>
      </c>
      <c r="I26" s="71">
        <v>21</v>
      </c>
      <c r="J26" s="71">
        <v>2824</v>
      </c>
      <c r="K26" s="71">
        <v>7</v>
      </c>
      <c r="L26" s="71">
        <v>41</v>
      </c>
      <c r="M26" s="71">
        <v>118</v>
      </c>
      <c r="N26" s="71">
        <v>89</v>
      </c>
      <c r="O26" s="71">
        <v>133</v>
      </c>
      <c r="P26" s="71">
        <v>91</v>
      </c>
      <c r="Q26" s="71">
        <v>70020</v>
      </c>
      <c r="R26" s="71">
        <v>29</v>
      </c>
      <c r="S26" s="71">
        <v>32</v>
      </c>
      <c r="T26" s="71">
        <v>102</v>
      </c>
      <c r="U26" s="71">
        <v>48</v>
      </c>
      <c r="V26" s="71">
        <v>16</v>
      </c>
      <c r="W26" s="71">
        <v>34</v>
      </c>
      <c r="X26" s="71">
        <v>21</v>
      </c>
      <c r="Y26" s="71">
        <v>35</v>
      </c>
      <c r="Z26" s="71">
        <v>399</v>
      </c>
      <c r="AA26" s="71">
        <v>14</v>
      </c>
      <c r="AB26" s="71">
        <v>44</v>
      </c>
      <c r="AC26" s="72">
        <f t="shared" si="0"/>
        <v>75741</v>
      </c>
    </row>
    <row r="27" spans="2:29" ht="19.5" customHeight="1" x14ac:dyDescent="0.3">
      <c r="B27" s="5"/>
      <c r="C27" s="58" t="s">
        <v>48</v>
      </c>
      <c r="D27" s="71">
        <v>13</v>
      </c>
      <c r="E27" s="71">
        <v>366</v>
      </c>
      <c r="F27" s="71">
        <v>30</v>
      </c>
      <c r="G27" s="71">
        <v>5207</v>
      </c>
      <c r="H27" s="71">
        <v>239</v>
      </c>
      <c r="I27" s="71">
        <v>116</v>
      </c>
      <c r="J27" s="71">
        <v>2273</v>
      </c>
      <c r="K27" s="71">
        <v>3</v>
      </c>
      <c r="L27" s="71">
        <v>87</v>
      </c>
      <c r="M27" s="71">
        <v>552</v>
      </c>
      <c r="N27" s="71">
        <v>439</v>
      </c>
      <c r="O27" s="71">
        <v>446</v>
      </c>
      <c r="P27" s="71">
        <v>171</v>
      </c>
      <c r="Q27" s="71">
        <v>77826</v>
      </c>
      <c r="R27" s="71">
        <v>537</v>
      </c>
      <c r="S27" s="71">
        <v>91</v>
      </c>
      <c r="T27" s="71">
        <v>76</v>
      </c>
      <c r="U27" s="71">
        <v>2919</v>
      </c>
      <c r="V27" s="71">
        <v>41</v>
      </c>
      <c r="W27" s="71">
        <v>183</v>
      </c>
      <c r="X27" s="71">
        <v>52</v>
      </c>
      <c r="Y27" s="71">
        <v>95</v>
      </c>
      <c r="Z27" s="71">
        <v>244</v>
      </c>
      <c r="AA27" s="71">
        <v>63</v>
      </c>
      <c r="AB27" s="71">
        <v>38</v>
      </c>
      <c r="AC27" s="72">
        <f t="shared" si="0"/>
        <v>92107</v>
      </c>
    </row>
    <row r="28" spans="2:29" ht="19.5" customHeight="1" x14ac:dyDescent="0.3">
      <c r="B28" s="5"/>
      <c r="C28" s="58" t="s">
        <v>49</v>
      </c>
      <c r="D28" s="71">
        <v>7</v>
      </c>
      <c r="E28" s="71">
        <v>125</v>
      </c>
      <c r="F28" s="71">
        <v>17</v>
      </c>
      <c r="G28" s="71">
        <v>232</v>
      </c>
      <c r="H28" s="71">
        <v>107</v>
      </c>
      <c r="I28" s="71">
        <v>30</v>
      </c>
      <c r="J28" s="71">
        <v>1265</v>
      </c>
      <c r="K28" s="71">
        <v>2</v>
      </c>
      <c r="L28" s="71">
        <v>45</v>
      </c>
      <c r="M28" s="71">
        <v>218</v>
      </c>
      <c r="N28" s="71">
        <v>185</v>
      </c>
      <c r="O28" s="71">
        <v>198</v>
      </c>
      <c r="P28" s="71">
        <v>50</v>
      </c>
      <c r="Q28" s="71">
        <v>57035</v>
      </c>
      <c r="R28" s="71">
        <v>48</v>
      </c>
      <c r="S28" s="71">
        <v>54</v>
      </c>
      <c r="T28" s="71">
        <v>43</v>
      </c>
      <c r="U28" s="71">
        <v>87</v>
      </c>
      <c r="V28" s="71">
        <v>148</v>
      </c>
      <c r="W28" s="71">
        <v>69</v>
      </c>
      <c r="X28" s="71">
        <v>21</v>
      </c>
      <c r="Y28" s="71">
        <v>53</v>
      </c>
      <c r="Z28" s="71">
        <v>15</v>
      </c>
      <c r="AA28" s="71">
        <v>28</v>
      </c>
      <c r="AB28" s="71">
        <v>15</v>
      </c>
      <c r="AC28" s="72">
        <f t="shared" si="0"/>
        <v>60097</v>
      </c>
    </row>
    <row r="29" spans="2:29" ht="19.5" customHeight="1" x14ac:dyDescent="0.3">
      <c r="B29" s="5"/>
      <c r="C29" s="58" t="s">
        <v>29</v>
      </c>
      <c r="D29" s="71">
        <v>28</v>
      </c>
      <c r="E29" s="71">
        <v>597</v>
      </c>
      <c r="F29" s="71">
        <v>63</v>
      </c>
      <c r="G29" s="71">
        <v>1565</v>
      </c>
      <c r="H29" s="71">
        <v>527</v>
      </c>
      <c r="I29" s="71">
        <v>196</v>
      </c>
      <c r="J29" s="71">
        <v>4935</v>
      </c>
      <c r="K29" s="71">
        <v>11</v>
      </c>
      <c r="L29" s="71">
        <v>204</v>
      </c>
      <c r="M29" s="71">
        <v>1148</v>
      </c>
      <c r="N29" s="71">
        <v>1047</v>
      </c>
      <c r="O29" s="71">
        <v>3053</v>
      </c>
      <c r="P29" s="71">
        <v>1432</v>
      </c>
      <c r="Q29" s="71">
        <v>408956</v>
      </c>
      <c r="R29" s="71">
        <v>868</v>
      </c>
      <c r="S29" s="71">
        <v>197</v>
      </c>
      <c r="T29" s="71">
        <v>165</v>
      </c>
      <c r="U29" s="71">
        <v>373</v>
      </c>
      <c r="V29" s="71">
        <v>88</v>
      </c>
      <c r="W29" s="71">
        <v>728433</v>
      </c>
      <c r="X29" s="71">
        <v>132</v>
      </c>
      <c r="Y29" s="71">
        <v>216</v>
      </c>
      <c r="Z29" s="71">
        <v>214</v>
      </c>
      <c r="AA29" s="71">
        <v>561</v>
      </c>
      <c r="AB29" s="71">
        <v>104</v>
      </c>
      <c r="AC29" s="72">
        <f t="shared" si="0"/>
        <v>1155113</v>
      </c>
    </row>
    <row r="30" spans="2:29" ht="19.5" customHeight="1" x14ac:dyDescent="0.3">
      <c r="B30" s="5"/>
      <c r="C30" s="58" t="s">
        <v>36</v>
      </c>
      <c r="D30" s="71">
        <v>6</v>
      </c>
      <c r="E30" s="71">
        <v>276</v>
      </c>
      <c r="F30" s="71">
        <v>41</v>
      </c>
      <c r="G30" s="71">
        <v>12964</v>
      </c>
      <c r="H30" s="71">
        <v>247</v>
      </c>
      <c r="I30" s="71">
        <v>217</v>
      </c>
      <c r="J30" s="71">
        <v>1821</v>
      </c>
      <c r="K30" s="71">
        <v>1</v>
      </c>
      <c r="L30" s="71">
        <v>48</v>
      </c>
      <c r="M30" s="71">
        <v>335</v>
      </c>
      <c r="N30" s="71">
        <v>629</v>
      </c>
      <c r="O30" s="71">
        <v>357</v>
      </c>
      <c r="P30" s="71">
        <v>176</v>
      </c>
      <c r="Q30" s="71">
        <v>159759</v>
      </c>
      <c r="R30" s="71">
        <v>793</v>
      </c>
      <c r="S30" s="71">
        <v>37</v>
      </c>
      <c r="T30" s="71">
        <v>65</v>
      </c>
      <c r="U30" s="71">
        <v>93</v>
      </c>
      <c r="V30" s="71">
        <v>18</v>
      </c>
      <c r="W30" s="71">
        <v>107</v>
      </c>
      <c r="X30" s="71">
        <v>713</v>
      </c>
      <c r="Y30" s="71">
        <v>39</v>
      </c>
      <c r="Z30" s="71">
        <v>148</v>
      </c>
      <c r="AA30" s="71">
        <v>22</v>
      </c>
      <c r="AB30" s="71">
        <v>11</v>
      </c>
      <c r="AC30" s="72">
        <f t="shared" si="0"/>
        <v>178923</v>
      </c>
    </row>
    <row r="31" spans="2:29" ht="19.5" customHeight="1" x14ac:dyDescent="0.3">
      <c r="B31" s="5"/>
      <c r="C31" s="58" t="s">
        <v>32</v>
      </c>
      <c r="D31" s="71">
        <v>96</v>
      </c>
      <c r="E31" s="71">
        <v>469</v>
      </c>
      <c r="F31" s="71">
        <v>69</v>
      </c>
      <c r="G31" s="71">
        <v>626</v>
      </c>
      <c r="H31" s="71">
        <v>364</v>
      </c>
      <c r="I31" s="71">
        <v>205</v>
      </c>
      <c r="J31" s="71">
        <v>3966</v>
      </c>
      <c r="K31" s="71">
        <v>16</v>
      </c>
      <c r="L31" s="71">
        <v>17839</v>
      </c>
      <c r="M31" s="71">
        <v>715</v>
      </c>
      <c r="N31" s="71">
        <v>635</v>
      </c>
      <c r="O31" s="71">
        <v>1026</v>
      </c>
      <c r="P31" s="71">
        <v>278</v>
      </c>
      <c r="Q31" s="71">
        <v>135155</v>
      </c>
      <c r="R31" s="71">
        <v>157</v>
      </c>
      <c r="S31" s="71">
        <v>423</v>
      </c>
      <c r="T31" s="71">
        <v>172</v>
      </c>
      <c r="U31" s="71">
        <v>273</v>
      </c>
      <c r="V31" s="71">
        <v>135</v>
      </c>
      <c r="W31" s="71">
        <v>269</v>
      </c>
      <c r="X31" s="71">
        <v>90</v>
      </c>
      <c r="Y31" s="71">
        <v>2931</v>
      </c>
      <c r="Z31" s="71">
        <v>92</v>
      </c>
      <c r="AA31" s="71">
        <v>126</v>
      </c>
      <c r="AB31" s="71">
        <v>175</v>
      </c>
      <c r="AC31" s="72">
        <f t="shared" si="0"/>
        <v>166302</v>
      </c>
    </row>
    <row r="32" spans="2:29" ht="19.5" customHeight="1" x14ac:dyDescent="0.3">
      <c r="B32" s="5"/>
      <c r="C32" s="58" t="s">
        <v>38</v>
      </c>
      <c r="D32" s="71">
        <v>11</v>
      </c>
      <c r="E32" s="71">
        <v>275</v>
      </c>
      <c r="F32" s="71">
        <v>50</v>
      </c>
      <c r="G32" s="71">
        <v>1144</v>
      </c>
      <c r="H32" s="71">
        <v>216</v>
      </c>
      <c r="I32" s="71">
        <v>72</v>
      </c>
      <c r="J32" s="71">
        <v>2076</v>
      </c>
      <c r="K32" s="71">
        <v>4</v>
      </c>
      <c r="L32" s="71">
        <v>66</v>
      </c>
      <c r="M32" s="71">
        <v>502</v>
      </c>
      <c r="N32" s="71">
        <v>365</v>
      </c>
      <c r="O32" s="71">
        <v>368</v>
      </c>
      <c r="P32" s="71">
        <v>139</v>
      </c>
      <c r="Q32" s="71">
        <v>22614</v>
      </c>
      <c r="R32" s="71">
        <v>409</v>
      </c>
      <c r="S32" s="71">
        <v>72</v>
      </c>
      <c r="T32" s="71">
        <v>85</v>
      </c>
      <c r="U32" s="71">
        <v>417</v>
      </c>
      <c r="V32" s="71">
        <v>34</v>
      </c>
      <c r="W32" s="71">
        <v>112</v>
      </c>
      <c r="X32" s="71">
        <v>94</v>
      </c>
      <c r="Y32" s="71">
        <v>77</v>
      </c>
      <c r="Z32" s="71">
        <v>897</v>
      </c>
      <c r="AA32" s="71">
        <v>58</v>
      </c>
      <c r="AB32" s="71">
        <v>37</v>
      </c>
      <c r="AC32" s="72">
        <f t="shared" si="0"/>
        <v>30194</v>
      </c>
    </row>
    <row r="33" spans="2:30" ht="19.5" customHeight="1" x14ac:dyDescent="0.3">
      <c r="B33" s="5"/>
      <c r="C33" s="58" t="s">
        <v>40</v>
      </c>
      <c r="D33" s="71">
        <v>14</v>
      </c>
      <c r="E33" s="71">
        <v>231</v>
      </c>
      <c r="F33" s="71">
        <v>29</v>
      </c>
      <c r="G33" s="71">
        <v>399</v>
      </c>
      <c r="H33" s="71">
        <v>211</v>
      </c>
      <c r="I33" s="71">
        <v>63</v>
      </c>
      <c r="J33" s="71">
        <v>2244</v>
      </c>
      <c r="K33" s="71">
        <v>3</v>
      </c>
      <c r="L33" s="71">
        <v>83</v>
      </c>
      <c r="M33" s="71">
        <v>408</v>
      </c>
      <c r="N33" s="71">
        <v>336</v>
      </c>
      <c r="O33" s="71">
        <v>753</v>
      </c>
      <c r="P33" s="71">
        <v>184</v>
      </c>
      <c r="Q33" s="71">
        <v>52732</v>
      </c>
      <c r="R33" s="71">
        <v>437</v>
      </c>
      <c r="S33" s="71">
        <v>89</v>
      </c>
      <c r="T33" s="71">
        <v>76</v>
      </c>
      <c r="U33" s="71">
        <v>169</v>
      </c>
      <c r="V33" s="71">
        <v>41</v>
      </c>
      <c r="W33" s="71">
        <v>497</v>
      </c>
      <c r="X33" s="71">
        <v>51</v>
      </c>
      <c r="Y33" s="71">
        <v>95</v>
      </c>
      <c r="Z33" s="71">
        <v>43</v>
      </c>
      <c r="AA33" s="71">
        <v>72022</v>
      </c>
      <c r="AB33" s="71">
        <v>31</v>
      </c>
      <c r="AC33" s="72">
        <f t="shared" si="0"/>
        <v>131241</v>
      </c>
    </row>
    <row r="34" spans="2:30" ht="19.5" customHeight="1" x14ac:dyDescent="0.3">
      <c r="B34" s="5"/>
      <c r="C34" s="58" t="s">
        <v>42</v>
      </c>
      <c r="D34" s="71">
        <v>4</v>
      </c>
      <c r="E34" s="71">
        <v>94</v>
      </c>
      <c r="F34" s="71">
        <v>11</v>
      </c>
      <c r="G34" s="71">
        <v>488</v>
      </c>
      <c r="H34" s="71">
        <v>64</v>
      </c>
      <c r="I34" s="71">
        <v>25</v>
      </c>
      <c r="J34" s="71">
        <v>727</v>
      </c>
      <c r="K34" s="71">
        <v>1</v>
      </c>
      <c r="L34" s="71">
        <v>43</v>
      </c>
      <c r="M34" s="71">
        <v>208</v>
      </c>
      <c r="N34" s="71">
        <v>173</v>
      </c>
      <c r="O34" s="71">
        <v>159</v>
      </c>
      <c r="P34" s="71">
        <v>54</v>
      </c>
      <c r="Q34" s="71">
        <v>204932</v>
      </c>
      <c r="R34" s="71">
        <v>29</v>
      </c>
      <c r="S34" s="71">
        <v>95</v>
      </c>
      <c r="T34" s="71">
        <v>28</v>
      </c>
      <c r="U34" s="71">
        <v>52</v>
      </c>
      <c r="V34" s="71">
        <v>13</v>
      </c>
      <c r="W34" s="71">
        <v>41</v>
      </c>
      <c r="X34" s="71">
        <v>23</v>
      </c>
      <c r="Y34" s="71">
        <v>60</v>
      </c>
      <c r="Z34" s="71">
        <v>11</v>
      </c>
      <c r="AA34" s="71">
        <v>16</v>
      </c>
      <c r="AB34" s="71">
        <v>1846</v>
      </c>
      <c r="AC34" s="72">
        <f t="shared" si="0"/>
        <v>209197</v>
      </c>
    </row>
    <row r="35" spans="2:30" ht="19.5" customHeight="1" x14ac:dyDescent="0.3">
      <c r="B35" s="5"/>
      <c r="C35" s="60" t="s">
        <v>5</v>
      </c>
      <c r="D35" s="73">
        <f>SUM(D10:D34)</f>
        <v>450414</v>
      </c>
      <c r="E35" s="73">
        <f t="shared" ref="E35:AB35" si="1">SUM(E10:E34)</f>
        <v>1996099</v>
      </c>
      <c r="F35" s="73">
        <f t="shared" si="1"/>
        <v>483248</v>
      </c>
      <c r="G35" s="73">
        <f t="shared" si="1"/>
        <v>5029013</v>
      </c>
      <c r="H35" s="73">
        <f t="shared" si="1"/>
        <v>873416</v>
      </c>
      <c r="I35" s="73">
        <f t="shared" si="1"/>
        <v>1268014</v>
      </c>
      <c r="J35" s="73">
        <f t="shared" si="1"/>
        <v>1853569</v>
      </c>
      <c r="K35" s="73">
        <f t="shared" si="1"/>
        <v>287647</v>
      </c>
      <c r="L35" s="73">
        <f t="shared" si="1"/>
        <v>986925</v>
      </c>
      <c r="M35" s="73">
        <f t="shared" si="1"/>
        <v>2562003</v>
      </c>
      <c r="N35" s="73">
        <f t="shared" si="1"/>
        <v>2080866</v>
      </c>
      <c r="O35" s="73">
        <f t="shared" si="1"/>
        <v>4526289</v>
      </c>
      <c r="P35" s="73">
        <f t="shared" si="1"/>
        <v>5675213</v>
      </c>
      <c r="Q35" s="73">
        <f t="shared" si="1"/>
        <v>102652068</v>
      </c>
      <c r="R35" s="73">
        <f t="shared" si="1"/>
        <v>1695754</v>
      </c>
      <c r="S35" s="73">
        <f t="shared" si="1"/>
        <v>1344302</v>
      </c>
      <c r="T35" s="73">
        <f t="shared" si="1"/>
        <v>547199</v>
      </c>
      <c r="U35" s="73">
        <f t="shared" si="1"/>
        <v>614080</v>
      </c>
      <c r="V35" s="73">
        <f t="shared" si="1"/>
        <v>357695</v>
      </c>
      <c r="W35" s="73">
        <f t="shared" si="1"/>
        <v>4663956</v>
      </c>
      <c r="X35" s="73">
        <f t="shared" si="1"/>
        <v>1245299</v>
      </c>
      <c r="Y35" s="73">
        <f t="shared" si="1"/>
        <v>1403926</v>
      </c>
      <c r="Z35" s="73">
        <f t="shared" si="1"/>
        <v>1015559</v>
      </c>
      <c r="AA35" s="73">
        <f t="shared" si="1"/>
        <v>730717</v>
      </c>
      <c r="AB35" s="73">
        <f t="shared" si="1"/>
        <v>1345718</v>
      </c>
      <c r="AC35" s="73">
        <f>SUM(AC10:AC34)</f>
        <v>145688989</v>
      </c>
    </row>
    <row r="36" spans="2:30" ht="12" customHeight="1" x14ac:dyDescent="0.3">
      <c r="C36" s="9" t="s">
        <v>6</v>
      </c>
    </row>
    <row r="37" spans="2:30" ht="12" customHeight="1" x14ac:dyDescent="0.3">
      <c r="C37" s="39" t="s">
        <v>51</v>
      </c>
    </row>
    <row r="38" spans="2:30" ht="12" customHeight="1" x14ac:dyDescent="0.3">
      <c r="C38" s="10" t="s">
        <v>102</v>
      </c>
    </row>
    <row r="39" spans="2:30" ht="12" customHeight="1" x14ac:dyDescent="0.3">
      <c r="C39" s="10" t="s">
        <v>103</v>
      </c>
    </row>
    <row r="40" spans="2:30" ht="12" customHeight="1" x14ac:dyDescent="0.3">
      <c r="C40" s="10" t="s">
        <v>104</v>
      </c>
    </row>
    <row r="41" spans="2:30" ht="12" customHeight="1" x14ac:dyDescent="0.3">
      <c r="C41" s="10" t="s">
        <v>241</v>
      </c>
    </row>
    <row r="42" spans="2:30" ht="12" customHeight="1" x14ac:dyDescent="0.3">
      <c r="C42" s="10" t="s">
        <v>7</v>
      </c>
      <c r="AD42" s="61"/>
    </row>
    <row r="43" spans="2:30" ht="19.5" customHeight="1" x14ac:dyDescent="0.3">
      <c r="AB43" s="117" t="s">
        <v>8</v>
      </c>
      <c r="AC43" s="117"/>
    </row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AB43:AC43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</mergeCells>
  <hyperlinks>
    <hyperlink ref="AB43" location="Índice!A1" display="Volver al índice" xr:uid="{00000000-0004-0000-1F00-000000000000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30" t="s">
        <v>239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99</v>
      </c>
      <c r="D8" s="131" t="s">
        <v>41</v>
      </c>
      <c r="E8" s="126" t="s">
        <v>34</v>
      </c>
      <c r="F8" s="126" t="s">
        <v>50</v>
      </c>
      <c r="G8" s="126" t="s">
        <v>30</v>
      </c>
      <c r="H8" s="126" t="s">
        <v>46</v>
      </c>
      <c r="I8" s="126" t="s">
        <v>39</v>
      </c>
      <c r="J8" s="126" t="s">
        <v>44</v>
      </c>
      <c r="K8" s="126" t="s">
        <v>45</v>
      </c>
      <c r="L8" s="126" t="s">
        <v>35</v>
      </c>
      <c r="M8" s="126" t="s">
        <v>33</v>
      </c>
      <c r="N8" s="126" t="s">
        <v>37</v>
      </c>
      <c r="O8" s="126" t="s">
        <v>27</v>
      </c>
      <c r="P8" s="126" t="s">
        <v>28</v>
      </c>
      <c r="Q8" s="126" t="s">
        <v>26</v>
      </c>
      <c r="R8" s="126" t="s">
        <v>31</v>
      </c>
      <c r="S8" s="126" t="s">
        <v>43</v>
      </c>
      <c r="T8" s="126" t="s">
        <v>47</v>
      </c>
      <c r="U8" s="126" t="s">
        <v>48</v>
      </c>
      <c r="V8" s="126" t="s">
        <v>49</v>
      </c>
      <c r="W8" s="126" t="s">
        <v>29</v>
      </c>
      <c r="X8" s="126" t="s">
        <v>36</v>
      </c>
      <c r="Y8" s="126" t="s">
        <v>32</v>
      </c>
      <c r="Z8" s="126" t="s">
        <v>38</v>
      </c>
      <c r="AA8" s="126" t="s">
        <v>40</v>
      </c>
      <c r="AB8" s="126" t="s">
        <v>42</v>
      </c>
      <c r="AC8" s="128" t="s">
        <v>5</v>
      </c>
    </row>
    <row r="9" spans="2:186" ht="19.5" customHeight="1" x14ac:dyDescent="0.3">
      <c r="B9" s="5"/>
      <c r="C9" s="56" t="s">
        <v>100</v>
      </c>
      <c r="D9" s="132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9"/>
    </row>
    <row r="10" spans="2:186" ht="19.5" customHeight="1" x14ac:dyDescent="0.3">
      <c r="B10" s="5"/>
      <c r="C10" s="57" t="s">
        <v>41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1">
        <v>0</v>
      </c>
      <c r="AC10" s="72">
        <f>SUM(D10:AB10)</f>
        <v>0</v>
      </c>
    </row>
    <row r="11" spans="2:186" ht="19.5" customHeight="1" x14ac:dyDescent="0.3">
      <c r="B11" s="5"/>
      <c r="C11" s="58" t="s">
        <v>34</v>
      </c>
      <c r="D11" s="71">
        <v>0</v>
      </c>
      <c r="E11" s="71">
        <v>102</v>
      </c>
      <c r="F11" s="71">
        <v>8</v>
      </c>
      <c r="G11" s="71">
        <v>66</v>
      </c>
      <c r="H11" s="71">
        <v>40</v>
      </c>
      <c r="I11" s="71">
        <v>2</v>
      </c>
      <c r="J11" s="71">
        <v>18</v>
      </c>
      <c r="K11" s="71">
        <v>0</v>
      </c>
      <c r="L11" s="71">
        <v>0</v>
      </c>
      <c r="M11" s="71">
        <v>64</v>
      </c>
      <c r="N11" s="71">
        <v>116</v>
      </c>
      <c r="O11" s="71">
        <v>108</v>
      </c>
      <c r="P11" s="71">
        <v>82</v>
      </c>
      <c r="Q11" s="71">
        <v>146</v>
      </c>
      <c r="R11" s="71">
        <v>0</v>
      </c>
      <c r="S11" s="71">
        <v>0</v>
      </c>
      <c r="T11" s="71">
        <v>0</v>
      </c>
      <c r="U11" s="71">
        <v>54</v>
      </c>
      <c r="V11" s="71">
        <v>0</v>
      </c>
      <c r="W11" s="71">
        <v>54</v>
      </c>
      <c r="X11" s="71">
        <v>14</v>
      </c>
      <c r="Y11" s="71">
        <v>0</v>
      </c>
      <c r="Z11" s="71">
        <v>62</v>
      </c>
      <c r="AA11" s="71">
        <v>18</v>
      </c>
      <c r="AB11" s="71">
        <v>0</v>
      </c>
      <c r="AC11" s="72">
        <f t="shared" ref="AC11:AC34" si="0">SUM(D11:AB11)</f>
        <v>954</v>
      </c>
    </row>
    <row r="12" spans="2:186" ht="19.5" customHeight="1" x14ac:dyDescent="0.3">
      <c r="B12" s="5"/>
      <c r="C12" s="58" t="s">
        <v>50</v>
      </c>
      <c r="D12" s="71">
        <v>0</v>
      </c>
      <c r="E12" s="71">
        <v>8</v>
      </c>
      <c r="F12" s="71">
        <v>0</v>
      </c>
      <c r="G12" s="71">
        <v>50</v>
      </c>
      <c r="H12" s="71">
        <v>0</v>
      </c>
      <c r="I12" s="71">
        <v>0</v>
      </c>
      <c r="J12" s="71">
        <v>4</v>
      </c>
      <c r="K12" s="71">
        <v>0</v>
      </c>
      <c r="L12" s="71">
        <v>0</v>
      </c>
      <c r="M12" s="71">
        <v>20</v>
      </c>
      <c r="N12" s="71">
        <v>10</v>
      </c>
      <c r="O12" s="71">
        <v>0</v>
      </c>
      <c r="P12" s="71">
        <v>0</v>
      </c>
      <c r="Q12" s="71">
        <v>26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6</v>
      </c>
      <c r="Y12" s="71">
        <v>0</v>
      </c>
      <c r="Z12" s="71">
        <v>6</v>
      </c>
      <c r="AA12" s="71">
        <v>0</v>
      </c>
      <c r="AB12" s="71">
        <v>0</v>
      </c>
      <c r="AC12" s="72">
        <f t="shared" si="0"/>
        <v>130</v>
      </c>
    </row>
    <row r="13" spans="2:186" ht="19.5" customHeight="1" x14ac:dyDescent="0.3">
      <c r="B13" s="5"/>
      <c r="C13" s="58" t="s">
        <v>30</v>
      </c>
      <c r="D13" s="71">
        <v>0</v>
      </c>
      <c r="E13" s="71">
        <v>62</v>
      </c>
      <c r="F13" s="71">
        <v>22</v>
      </c>
      <c r="G13" s="71">
        <v>24</v>
      </c>
      <c r="H13" s="71">
        <v>8</v>
      </c>
      <c r="I13" s="71">
        <v>19</v>
      </c>
      <c r="J13" s="71">
        <v>304</v>
      </c>
      <c r="K13" s="71">
        <v>0</v>
      </c>
      <c r="L13" s="71">
        <v>0</v>
      </c>
      <c r="M13" s="71">
        <v>270</v>
      </c>
      <c r="N13" s="71">
        <v>110</v>
      </c>
      <c r="O13" s="71">
        <v>78</v>
      </c>
      <c r="P13" s="71">
        <v>28</v>
      </c>
      <c r="Q13" s="71">
        <v>314</v>
      </c>
      <c r="R13" s="71">
        <v>0</v>
      </c>
      <c r="S13" s="71">
        <v>0</v>
      </c>
      <c r="T13" s="71">
        <v>0</v>
      </c>
      <c r="U13" s="71">
        <v>70</v>
      </c>
      <c r="V13" s="71">
        <v>0</v>
      </c>
      <c r="W13" s="71">
        <v>44</v>
      </c>
      <c r="X13" s="71">
        <v>564</v>
      </c>
      <c r="Y13" s="71">
        <v>0</v>
      </c>
      <c r="Z13" s="71">
        <v>186</v>
      </c>
      <c r="AA13" s="71">
        <v>6</v>
      </c>
      <c r="AB13" s="71">
        <v>0</v>
      </c>
      <c r="AC13" s="72">
        <f t="shared" si="0"/>
        <v>2109</v>
      </c>
    </row>
    <row r="14" spans="2:186" ht="19.5" customHeight="1" x14ac:dyDescent="0.3">
      <c r="B14" s="5"/>
      <c r="C14" s="58" t="s">
        <v>46</v>
      </c>
      <c r="D14" s="71">
        <v>0</v>
      </c>
      <c r="E14" s="71">
        <v>68</v>
      </c>
      <c r="F14" s="71">
        <v>8</v>
      </c>
      <c r="G14" s="71">
        <v>60</v>
      </c>
      <c r="H14" s="71">
        <v>0</v>
      </c>
      <c r="I14" s="71">
        <v>0</v>
      </c>
      <c r="J14" s="71">
        <v>14</v>
      </c>
      <c r="K14" s="71">
        <v>0</v>
      </c>
      <c r="L14" s="71">
        <v>0</v>
      </c>
      <c r="M14" s="71">
        <v>42</v>
      </c>
      <c r="N14" s="71">
        <v>54</v>
      </c>
      <c r="O14" s="71">
        <v>38</v>
      </c>
      <c r="P14" s="71">
        <v>42</v>
      </c>
      <c r="Q14" s="71">
        <v>110</v>
      </c>
      <c r="R14" s="71">
        <v>0</v>
      </c>
      <c r="S14" s="71">
        <v>0</v>
      </c>
      <c r="T14" s="71">
        <v>0</v>
      </c>
      <c r="U14" s="71">
        <v>44</v>
      </c>
      <c r="V14" s="71">
        <v>0</v>
      </c>
      <c r="W14" s="71">
        <v>34</v>
      </c>
      <c r="X14" s="71">
        <v>62</v>
      </c>
      <c r="Y14" s="71">
        <v>0</v>
      </c>
      <c r="Z14" s="71">
        <v>24</v>
      </c>
      <c r="AA14" s="71">
        <v>0</v>
      </c>
      <c r="AB14" s="71">
        <v>0</v>
      </c>
      <c r="AC14" s="72">
        <f t="shared" si="0"/>
        <v>600</v>
      </c>
    </row>
    <row r="15" spans="2:186" ht="19.5" customHeight="1" x14ac:dyDescent="0.3">
      <c r="B15" s="5"/>
      <c r="C15" s="58" t="s">
        <v>39</v>
      </c>
      <c r="D15" s="71">
        <v>0</v>
      </c>
      <c r="E15" s="71">
        <v>14</v>
      </c>
      <c r="F15" s="71">
        <v>0</v>
      </c>
      <c r="G15" s="71">
        <v>8</v>
      </c>
      <c r="H15" s="71">
        <v>10</v>
      </c>
      <c r="I15" s="71">
        <v>0</v>
      </c>
      <c r="J15" s="71">
        <v>0</v>
      </c>
      <c r="K15" s="71">
        <v>0</v>
      </c>
      <c r="L15" s="71">
        <v>0</v>
      </c>
      <c r="M15" s="71">
        <v>6</v>
      </c>
      <c r="N15" s="71">
        <v>16</v>
      </c>
      <c r="O15" s="71">
        <v>6</v>
      </c>
      <c r="P15" s="71">
        <v>2</v>
      </c>
      <c r="Q15" s="71">
        <v>30</v>
      </c>
      <c r="R15" s="71">
        <v>0</v>
      </c>
      <c r="S15" s="71">
        <v>0</v>
      </c>
      <c r="T15" s="71">
        <v>0</v>
      </c>
      <c r="U15" s="71">
        <v>2</v>
      </c>
      <c r="V15" s="71">
        <v>0</v>
      </c>
      <c r="W15" s="71">
        <v>2</v>
      </c>
      <c r="X15" s="71">
        <v>0</v>
      </c>
      <c r="Y15" s="71">
        <v>0</v>
      </c>
      <c r="Z15" s="71">
        <v>2</v>
      </c>
      <c r="AA15" s="71">
        <v>0</v>
      </c>
      <c r="AB15" s="71">
        <v>0</v>
      </c>
      <c r="AC15" s="72">
        <f t="shared" si="0"/>
        <v>98</v>
      </c>
    </row>
    <row r="16" spans="2:186" ht="19.5" customHeight="1" x14ac:dyDescent="0.3">
      <c r="B16" s="5"/>
      <c r="C16" s="58" t="s">
        <v>44</v>
      </c>
      <c r="D16" s="71">
        <v>0</v>
      </c>
      <c r="E16" s="71">
        <v>24</v>
      </c>
      <c r="F16" s="71">
        <v>6</v>
      </c>
      <c r="G16" s="71">
        <v>208</v>
      </c>
      <c r="H16" s="71">
        <v>28</v>
      </c>
      <c r="I16" s="71">
        <v>4</v>
      </c>
      <c r="J16" s="71">
        <v>0</v>
      </c>
      <c r="K16" s="71">
        <v>0</v>
      </c>
      <c r="L16" s="71">
        <v>0</v>
      </c>
      <c r="M16" s="71">
        <v>46</v>
      </c>
      <c r="N16" s="71">
        <v>62</v>
      </c>
      <c r="O16" s="71">
        <v>26</v>
      </c>
      <c r="P16" s="71">
        <v>8</v>
      </c>
      <c r="Q16" s="71">
        <v>96</v>
      </c>
      <c r="R16" s="71">
        <v>0</v>
      </c>
      <c r="S16" s="71">
        <v>0</v>
      </c>
      <c r="T16" s="71">
        <v>0</v>
      </c>
      <c r="U16" s="71">
        <v>26</v>
      </c>
      <c r="V16" s="71">
        <v>0</v>
      </c>
      <c r="W16" s="71">
        <v>16</v>
      </c>
      <c r="X16" s="71">
        <v>74</v>
      </c>
      <c r="Y16" s="71">
        <v>0</v>
      </c>
      <c r="Z16" s="71">
        <v>60</v>
      </c>
      <c r="AA16" s="71">
        <v>4</v>
      </c>
      <c r="AB16" s="71">
        <v>0</v>
      </c>
      <c r="AC16" s="72">
        <f t="shared" si="0"/>
        <v>688</v>
      </c>
    </row>
    <row r="17" spans="2:29" ht="19.5" customHeight="1" x14ac:dyDescent="0.3">
      <c r="B17" s="5"/>
      <c r="C17" s="58" t="s">
        <v>45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2">
        <f t="shared" si="0"/>
        <v>0</v>
      </c>
    </row>
    <row r="18" spans="2:29" ht="19.5" customHeight="1" x14ac:dyDescent="0.3">
      <c r="B18" s="5"/>
      <c r="C18" s="58" t="s">
        <v>35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2">
        <f t="shared" si="0"/>
        <v>0</v>
      </c>
    </row>
    <row r="19" spans="2:29" ht="19.5" customHeight="1" x14ac:dyDescent="0.3">
      <c r="B19" s="5"/>
      <c r="C19" s="58" t="s">
        <v>33</v>
      </c>
      <c r="D19" s="71">
        <v>0</v>
      </c>
      <c r="E19" s="71">
        <v>118</v>
      </c>
      <c r="F19" s="71">
        <v>10</v>
      </c>
      <c r="G19" s="71">
        <v>202</v>
      </c>
      <c r="H19" s="71">
        <v>52</v>
      </c>
      <c r="I19" s="71">
        <v>0</v>
      </c>
      <c r="J19" s="71">
        <v>32</v>
      </c>
      <c r="K19" s="71">
        <v>0</v>
      </c>
      <c r="L19" s="71">
        <v>0</v>
      </c>
      <c r="M19" s="71">
        <v>4244</v>
      </c>
      <c r="N19" s="71">
        <v>52</v>
      </c>
      <c r="O19" s="71">
        <v>98</v>
      </c>
      <c r="P19" s="71">
        <v>60</v>
      </c>
      <c r="Q19" s="71">
        <v>3924</v>
      </c>
      <c r="R19" s="71">
        <v>1330</v>
      </c>
      <c r="S19" s="71">
        <v>0</v>
      </c>
      <c r="T19" s="71">
        <v>0</v>
      </c>
      <c r="U19" s="71">
        <v>78</v>
      </c>
      <c r="V19" s="71">
        <v>0</v>
      </c>
      <c r="W19" s="71">
        <v>112</v>
      </c>
      <c r="X19" s="71">
        <v>54</v>
      </c>
      <c r="Y19" s="71">
        <v>0</v>
      </c>
      <c r="Z19" s="71">
        <v>50</v>
      </c>
      <c r="AA19" s="71">
        <v>16</v>
      </c>
      <c r="AB19" s="71">
        <v>0</v>
      </c>
      <c r="AC19" s="72">
        <f t="shared" si="0"/>
        <v>10432</v>
      </c>
    </row>
    <row r="20" spans="2:29" ht="19.5" customHeight="1" x14ac:dyDescent="0.3">
      <c r="B20" s="5"/>
      <c r="C20" s="58" t="s">
        <v>37</v>
      </c>
      <c r="D20" s="71">
        <v>0</v>
      </c>
      <c r="E20" s="71">
        <v>70</v>
      </c>
      <c r="F20" s="71">
        <v>14</v>
      </c>
      <c r="G20" s="71">
        <v>50</v>
      </c>
      <c r="H20" s="71">
        <v>6</v>
      </c>
      <c r="I20" s="71">
        <v>0</v>
      </c>
      <c r="J20" s="71">
        <v>26</v>
      </c>
      <c r="K20" s="71">
        <v>0</v>
      </c>
      <c r="L20" s="71">
        <v>0</v>
      </c>
      <c r="M20" s="71">
        <v>32</v>
      </c>
      <c r="N20" s="71">
        <v>0</v>
      </c>
      <c r="O20" s="71">
        <v>116</v>
      </c>
      <c r="P20" s="71">
        <v>58</v>
      </c>
      <c r="Q20" s="71">
        <v>298</v>
      </c>
      <c r="R20" s="71">
        <v>0</v>
      </c>
      <c r="S20" s="71">
        <v>0</v>
      </c>
      <c r="T20" s="71">
        <v>0</v>
      </c>
      <c r="U20" s="71">
        <v>12</v>
      </c>
      <c r="V20" s="71">
        <v>0</v>
      </c>
      <c r="W20" s="71">
        <v>34</v>
      </c>
      <c r="X20" s="71">
        <v>48</v>
      </c>
      <c r="Y20" s="71">
        <v>0</v>
      </c>
      <c r="Z20" s="71">
        <v>32</v>
      </c>
      <c r="AA20" s="71">
        <v>0</v>
      </c>
      <c r="AB20" s="71">
        <v>0</v>
      </c>
      <c r="AC20" s="72">
        <f t="shared" si="0"/>
        <v>796</v>
      </c>
    </row>
    <row r="21" spans="2:29" ht="19.5" customHeight="1" x14ac:dyDescent="0.3">
      <c r="B21" s="5"/>
      <c r="C21" s="58" t="s">
        <v>27</v>
      </c>
      <c r="D21" s="71">
        <v>0</v>
      </c>
      <c r="E21" s="71">
        <v>76</v>
      </c>
      <c r="F21" s="71">
        <v>2</v>
      </c>
      <c r="G21" s="71">
        <v>88</v>
      </c>
      <c r="H21" s="71">
        <v>58</v>
      </c>
      <c r="I21" s="71">
        <v>28</v>
      </c>
      <c r="J21" s="71">
        <v>44</v>
      </c>
      <c r="K21" s="71">
        <v>0</v>
      </c>
      <c r="L21" s="71">
        <v>0</v>
      </c>
      <c r="M21" s="71">
        <v>52</v>
      </c>
      <c r="N21" s="71">
        <v>110</v>
      </c>
      <c r="O21" s="71">
        <v>22</v>
      </c>
      <c r="P21" s="71">
        <v>56</v>
      </c>
      <c r="Q21" s="71">
        <v>284</v>
      </c>
      <c r="R21" s="71">
        <v>0</v>
      </c>
      <c r="S21" s="71">
        <v>0</v>
      </c>
      <c r="T21" s="71">
        <v>0</v>
      </c>
      <c r="U21" s="71">
        <v>54</v>
      </c>
      <c r="V21" s="71">
        <v>0</v>
      </c>
      <c r="W21" s="71">
        <v>34</v>
      </c>
      <c r="X21" s="71">
        <v>20</v>
      </c>
      <c r="Y21" s="71">
        <v>0</v>
      </c>
      <c r="Z21" s="71">
        <v>46</v>
      </c>
      <c r="AA21" s="71">
        <v>8</v>
      </c>
      <c r="AB21" s="71">
        <v>0</v>
      </c>
      <c r="AC21" s="72">
        <f t="shared" si="0"/>
        <v>982</v>
      </c>
    </row>
    <row r="22" spans="2:29" ht="19.5" customHeight="1" x14ac:dyDescent="0.3">
      <c r="B22" s="5"/>
      <c r="C22" s="58" t="s">
        <v>28</v>
      </c>
      <c r="D22" s="71">
        <v>0</v>
      </c>
      <c r="E22" s="71">
        <v>28</v>
      </c>
      <c r="F22" s="71">
        <v>4</v>
      </c>
      <c r="G22" s="71">
        <v>46</v>
      </c>
      <c r="H22" s="71">
        <v>8</v>
      </c>
      <c r="I22" s="71">
        <v>2</v>
      </c>
      <c r="J22" s="71">
        <v>26</v>
      </c>
      <c r="K22" s="71">
        <v>0</v>
      </c>
      <c r="L22" s="71">
        <v>0</v>
      </c>
      <c r="M22" s="71">
        <v>22</v>
      </c>
      <c r="N22" s="71">
        <v>36</v>
      </c>
      <c r="O22" s="71">
        <v>56</v>
      </c>
      <c r="P22" s="71">
        <v>0</v>
      </c>
      <c r="Q22" s="71">
        <v>432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48</v>
      </c>
      <c r="X22" s="71">
        <v>16</v>
      </c>
      <c r="Y22" s="71">
        <v>0</v>
      </c>
      <c r="Z22" s="71">
        <v>18</v>
      </c>
      <c r="AA22" s="71">
        <v>12</v>
      </c>
      <c r="AB22" s="71">
        <v>0</v>
      </c>
      <c r="AC22" s="72">
        <f t="shared" si="0"/>
        <v>754</v>
      </c>
    </row>
    <row r="23" spans="2:29" ht="19.5" customHeight="1" x14ac:dyDescent="0.3">
      <c r="B23" s="59"/>
      <c r="C23" s="58" t="s">
        <v>26</v>
      </c>
      <c r="D23" s="71">
        <v>0</v>
      </c>
      <c r="E23" s="71">
        <v>316</v>
      </c>
      <c r="F23" s="71">
        <v>32</v>
      </c>
      <c r="G23" s="71">
        <v>482</v>
      </c>
      <c r="H23" s="71">
        <v>110</v>
      </c>
      <c r="I23" s="71">
        <v>56</v>
      </c>
      <c r="J23" s="71">
        <v>214</v>
      </c>
      <c r="K23" s="71">
        <v>0</v>
      </c>
      <c r="L23" s="71">
        <v>0</v>
      </c>
      <c r="M23" s="71">
        <v>5754</v>
      </c>
      <c r="N23" s="71">
        <v>526</v>
      </c>
      <c r="O23" s="71">
        <v>854</v>
      </c>
      <c r="P23" s="71">
        <v>1010</v>
      </c>
      <c r="Q23" s="71">
        <v>6</v>
      </c>
      <c r="R23" s="71">
        <v>800</v>
      </c>
      <c r="S23" s="71">
        <v>0</v>
      </c>
      <c r="T23" s="71">
        <v>0</v>
      </c>
      <c r="U23" s="71">
        <v>100</v>
      </c>
      <c r="V23" s="71">
        <v>0</v>
      </c>
      <c r="W23" s="71">
        <v>694</v>
      </c>
      <c r="X23" s="71">
        <v>232</v>
      </c>
      <c r="Y23" s="71">
        <v>0</v>
      </c>
      <c r="Z23" s="71">
        <v>198</v>
      </c>
      <c r="AA23" s="71">
        <v>234</v>
      </c>
      <c r="AB23" s="71">
        <v>0</v>
      </c>
      <c r="AC23" s="72">
        <f t="shared" si="0"/>
        <v>11618</v>
      </c>
    </row>
    <row r="24" spans="2:29" ht="19.5" customHeight="1" x14ac:dyDescent="0.3">
      <c r="B24" s="5"/>
      <c r="C24" s="58" t="s">
        <v>31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6986</v>
      </c>
      <c r="N24" s="71">
        <v>0</v>
      </c>
      <c r="O24" s="71">
        <v>0</v>
      </c>
      <c r="P24" s="71">
        <v>0</v>
      </c>
      <c r="Q24" s="71">
        <v>748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2">
        <f t="shared" si="0"/>
        <v>7734</v>
      </c>
    </row>
    <row r="25" spans="2:29" ht="19.5" customHeight="1" x14ac:dyDescent="0.3">
      <c r="B25" s="5"/>
      <c r="C25" s="58" t="s">
        <v>43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1">
        <v>0</v>
      </c>
      <c r="AC25" s="72">
        <f t="shared" si="0"/>
        <v>0</v>
      </c>
    </row>
    <row r="26" spans="2:29" ht="19.5" customHeight="1" x14ac:dyDescent="0.3">
      <c r="B26" s="5"/>
      <c r="C26" s="58" t="s">
        <v>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2">
        <f t="shared" si="0"/>
        <v>0</v>
      </c>
    </row>
    <row r="27" spans="2:29" ht="19.5" customHeight="1" x14ac:dyDescent="0.3">
      <c r="B27" s="5"/>
      <c r="C27" s="58" t="s">
        <v>48</v>
      </c>
      <c r="D27" s="71">
        <v>0</v>
      </c>
      <c r="E27" s="71">
        <v>64</v>
      </c>
      <c r="F27" s="71">
        <v>2</v>
      </c>
      <c r="G27" s="71">
        <v>156</v>
      </c>
      <c r="H27" s="71">
        <v>20</v>
      </c>
      <c r="I27" s="71">
        <v>2</v>
      </c>
      <c r="J27" s="71">
        <v>32</v>
      </c>
      <c r="K27" s="71">
        <v>0</v>
      </c>
      <c r="L27" s="71">
        <v>0</v>
      </c>
      <c r="M27" s="71">
        <v>198</v>
      </c>
      <c r="N27" s="71">
        <v>14</v>
      </c>
      <c r="O27" s="71">
        <v>54</v>
      </c>
      <c r="P27" s="71">
        <v>6</v>
      </c>
      <c r="Q27" s="71">
        <v>172</v>
      </c>
      <c r="R27" s="71">
        <v>0</v>
      </c>
      <c r="S27" s="71">
        <v>0</v>
      </c>
      <c r="T27" s="71">
        <v>0</v>
      </c>
      <c r="U27" s="71">
        <v>36</v>
      </c>
      <c r="V27" s="71">
        <v>0</v>
      </c>
      <c r="W27" s="71">
        <v>16</v>
      </c>
      <c r="X27" s="71">
        <v>98</v>
      </c>
      <c r="Y27" s="71">
        <v>0</v>
      </c>
      <c r="Z27" s="71">
        <v>70</v>
      </c>
      <c r="AA27" s="71">
        <v>4</v>
      </c>
      <c r="AB27" s="71">
        <v>0</v>
      </c>
      <c r="AC27" s="72">
        <f t="shared" si="0"/>
        <v>944</v>
      </c>
    </row>
    <row r="28" spans="2:29" ht="19.5" customHeight="1" x14ac:dyDescent="0.3">
      <c r="B28" s="5"/>
      <c r="C28" s="58" t="s">
        <v>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2">
        <f t="shared" si="0"/>
        <v>0</v>
      </c>
    </row>
    <row r="29" spans="2:29" ht="19.5" customHeight="1" x14ac:dyDescent="0.3">
      <c r="B29" s="5"/>
      <c r="C29" s="58" t="s">
        <v>29</v>
      </c>
      <c r="D29" s="71">
        <v>0</v>
      </c>
      <c r="E29" s="71">
        <v>54</v>
      </c>
      <c r="F29" s="71">
        <v>0</v>
      </c>
      <c r="G29" s="71">
        <v>60</v>
      </c>
      <c r="H29" s="71">
        <v>24</v>
      </c>
      <c r="I29" s="71">
        <v>0</v>
      </c>
      <c r="J29" s="71">
        <v>10</v>
      </c>
      <c r="K29" s="71">
        <v>0</v>
      </c>
      <c r="L29" s="71">
        <v>0</v>
      </c>
      <c r="M29" s="71">
        <v>26</v>
      </c>
      <c r="N29" s="71">
        <v>50</v>
      </c>
      <c r="O29" s="71">
        <v>114</v>
      </c>
      <c r="P29" s="71">
        <v>50</v>
      </c>
      <c r="Q29" s="71">
        <v>580</v>
      </c>
      <c r="R29" s="71">
        <v>0</v>
      </c>
      <c r="S29" s="71">
        <v>0</v>
      </c>
      <c r="T29" s="71">
        <v>0</v>
      </c>
      <c r="U29" s="71">
        <v>15</v>
      </c>
      <c r="V29" s="71">
        <v>0</v>
      </c>
      <c r="W29" s="71">
        <v>23175</v>
      </c>
      <c r="X29" s="71">
        <v>0</v>
      </c>
      <c r="Y29" s="71">
        <v>0</v>
      </c>
      <c r="Z29" s="71">
        <v>24</v>
      </c>
      <c r="AA29" s="71">
        <v>70</v>
      </c>
      <c r="AB29" s="71">
        <v>0</v>
      </c>
      <c r="AC29" s="72">
        <f t="shared" si="0"/>
        <v>24252</v>
      </c>
    </row>
    <row r="30" spans="2:29" ht="19.5" customHeight="1" x14ac:dyDescent="0.3">
      <c r="B30" s="5"/>
      <c r="C30" s="58" t="s">
        <v>36</v>
      </c>
      <c r="D30" s="71">
        <v>0</v>
      </c>
      <c r="E30" s="71">
        <v>14</v>
      </c>
      <c r="F30" s="71">
        <v>14</v>
      </c>
      <c r="G30" s="71">
        <v>826</v>
      </c>
      <c r="H30" s="71">
        <v>4</v>
      </c>
      <c r="I30" s="71">
        <v>0</v>
      </c>
      <c r="J30" s="71">
        <v>118</v>
      </c>
      <c r="K30" s="71">
        <v>0</v>
      </c>
      <c r="L30" s="71">
        <v>0</v>
      </c>
      <c r="M30" s="71">
        <v>122</v>
      </c>
      <c r="N30" s="71">
        <v>28</v>
      </c>
      <c r="O30" s="71">
        <v>20</v>
      </c>
      <c r="P30" s="71">
        <v>12</v>
      </c>
      <c r="Q30" s="71">
        <v>130</v>
      </c>
      <c r="R30" s="71">
        <v>0</v>
      </c>
      <c r="S30" s="71">
        <v>0</v>
      </c>
      <c r="T30" s="71">
        <v>0</v>
      </c>
      <c r="U30" s="71">
        <v>136</v>
      </c>
      <c r="V30" s="71">
        <v>0</v>
      </c>
      <c r="W30" s="71">
        <v>0</v>
      </c>
      <c r="X30" s="71">
        <v>16</v>
      </c>
      <c r="Y30" s="71">
        <v>0</v>
      </c>
      <c r="Z30" s="71">
        <v>76</v>
      </c>
      <c r="AA30" s="71">
        <v>14</v>
      </c>
      <c r="AB30" s="71">
        <v>0</v>
      </c>
      <c r="AC30" s="72">
        <f t="shared" si="0"/>
        <v>1530</v>
      </c>
    </row>
    <row r="31" spans="2:29" ht="19.5" customHeight="1" x14ac:dyDescent="0.3">
      <c r="B31" s="5"/>
      <c r="C31" s="58" t="s">
        <v>32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2">
        <f t="shared" si="0"/>
        <v>0</v>
      </c>
    </row>
    <row r="32" spans="2:29" ht="19.5" customHeight="1" x14ac:dyDescent="0.3">
      <c r="B32" s="5"/>
      <c r="C32" s="58" t="s">
        <v>38</v>
      </c>
      <c r="D32" s="71">
        <v>0</v>
      </c>
      <c r="E32" s="71">
        <v>18</v>
      </c>
      <c r="F32" s="71">
        <v>0</v>
      </c>
      <c r="G32" s="71">
        <v>96</v>
      </c>
      <c r="H32" s="71">
        <v>16</v>
      </c>
      <c r="I32" s="71">
        <v>4</v>
      </c>
      <c r="J32" s="71">
        <v>54</v>
      </c>
      <c r="K32" s="71">
        <v>0</v>
      </c>
      <c r="L32" s="71">
        <v>0</v>
      </c>
      <c r="M32" s="71">
        <v>82</v>
      </c>
      <c r="N32" s="71">
        <v>46</v>
      </c>
      <c r="O32" s="71">
        <v>52</v>
      </c>
      <c r="P32" s="71">
        <v>16</v>
      </c>
      <c r="Q32" s="71">
        <v>108</v>
      </c>
      <c r="R32" s="71">
        <v>0</v>
      </c>
      <c r="S32" s="71">
        <v>0</v>
      </c>
      <c r="T32" s="71">
        <v>0</v>
      </c>
      <c r="U32" s="71">
        <v>48</v>
      </c>
      <c r="V32" s="71">
        <v>0</v>
      </c>
      <c r="W32" s="71">
        <v>56</v>
      </c>
      <c r="X32" s="71">
        <v>46</v>
      </c>
      <c r="Y32" s="71">
        <v>0</v>
      </c>
      <c r="Z32" s="71">
        <v>0</v>
      </c>
      <c r="AA32" s="71">
        <v>6</v>
      </c>
      <c r="AB32" s="71">
        <v>0</v>
      </c>
      <c r="AC32" s="72">
        <f t="shared" si="0"/>
        <v>648</v>
      </c>
    </row>
    <row r="33" spans="2:30" ht="19.5" customHeight="1" x14ac:dyDescent="0.3">
      <c r="B33" s="5"/>
      <c r="C33" s="58" t="s">
        <v>40</v>
      </c>
      <c r="D33" s="71">
        <v>0</v>
      </c>
      <c r="E33" s="71">
        <v>44</v>
      </c>
      <c r="F33" s="71">
        <v>0</v>
      </c>
      <c r="G33" s="71">
        <v>14</v>
      </c>
      <c r="H33" s="71">
        <v>0</v>
      </c>
      <c r="I33" s="71">
        <v>4</v>
      </c>
      <c r="J33" s="71">
        <v>6</v>
      </c>
      <c r="K33" s="71">
        <v>0</v>
      </c>
      <c r="L33" s="71">
        <v>0</v>
      </c>
      <c r="M33" s="71">
        <v>12</v>
      </c>
      <c r="N33" s="71">
        <v>46</v>
      </c>
      <c r="O33" s="71">
        <v>38</v>
      </c>
      <c r="P33" s="71">
        <v>26</v>
      </c>
      <c r="Q33" s="71">
        <v>120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107</v>
      </c>
      <c r="X33" s="71">
        <v>2</v>
      </c>
      <c r="Y33" s="71">
        <v>0</v>
      </c>
      <c r="Z33" s="71">
        <v>4</v>
      </c>
      <c r="AA33" s="71">
        <v>0</v>
      </c>
      <c r="AB33" s="71">
        <v>0</v>
      </c>
      <c r="AC33" s="72">
        <f t="shared" si="0"/>
        <v>423</v>
      </c>
    </row>
    <row r="34" spans="2:30" ht="19.5" customHeight="1" x14ac:dyDescent="0.3">
      <c r="B34" s="5"/>
      <c r="C34" s="58" t="s">
        <v>42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2">
        <f t="shared" si="0"/>
        <v>0</v>
      </c>
    </row>
    <row r="35" spans="2:30" ht="19.5" customHeight="1" x14ac:dyDescent="0.3">
      <c r="B35" s="5"/>
      <c r="C35" s="60" t="s">
        <v>5</v>
      </c>
      <c r="D35" s="73">
        <f>SUM(D10:D34)</f>
        <v>0</v>
      </c>
      <c r="E35" s="73">
        <f t="shared" ref="E35:AB35" si="1">SUM(E10:E34)</f>
        <v>1080</v>
      </c>
      <c r="F35" s="73">
        <f t="shared" si="1"/>
        <v>122</v>
      </c>
      <c r="G35" s="73">
        <f t="shared" si="1"/>
        <v>2436</v>
      </c>
      <c r="H35" s="73">
        <f t="shared" si="1"/>
        <v>384</v>
      </c>
      <c r="I35" s="73">
        <f t="shared" si="1"/>
        <v>121</v>
      </c>
      <c r="J35" s="73">
        <f t="shared" si="1"/>
        <v>902</v>
      </c>
      <c r="K35" s="73">
        <f t="shared" si="1"/>
        <v>0</v>
      </c>
      <c r="L35" s="73">
        <f t="shared" si="1"/>
        <v>0</v>
      </c>
      <c r="M35" s="73">
        <f t="shared" si="1"/>
        <v>17978</v>
      </c>
      <c r="N35" s="73">
        <f t="shared" si="1"/>
        <v>1276</v>
      </c>
      <c r="O35" s="73">
        <f t="shared" si="1"/>
        <v>1680</v>
      </c>
      <c r="P35" s="73">
        <f t="shared" si="1"/>
        <v>1456</v>
      </c>
      <c r="Q35" s="73">
        <f t="shared" si="1"/>
        <v>7524</v>
      </c>
      <c r="R35" s="73">
        <f t="shared" si="1"/>
        <v>2130</v>
      </c>
      <c r="S35" s="73">
        <f t="shared" si="1"/>
        <v>0</v>
      </c>
      <c r="T35" s="73">
        <f t="shared" si="1"/>
        <v>0</v>
      </c>
      <c r="U35" s="73">
        <f t="shared" si="1"/>
        <v>675</v>
      </c>
      <c r="V35" s="73">
        <f t="shared" si="1"/>
        <v>0</v>
      </c>
      <c r="W35" s="73">
        <f t="shared" si="1"/>
        <v>24426</v>
      </c>
      <c r="X35" s="73">
        <f t="shared" si="1"/>
        <v>1252</v>
      </c>
      <c r="Y35" s="73">
        <f t="shared" si="1"/>
        <v>0</v>
      </c>
      <c r="Z35" s="73">
        <f t="shared" si="1"/>
        <v>858</v>
      </c>
      <c r="AA35" s="73">
        <f t="shared" si="1"/>
        <v>392</v>
      </c>
      <c r="AB35" s="73">
        <f t="shared" si="1"/>
        <v>0</v>
      </c>
      <c r="AC35" s="73">
        <f>SUM(AC10:AC34)</f>
        <v>64692</v>
      </c>
    </row>
    <row r="36" spans="2:30" ht="12" customHeight="1" x14ac:dyDescent="0.3">
      <c r="C36" s="9" t="s">
        <v>6</v>
      </c>
    </row>
    <row r="37" spans="2:30" ht="12" customHeight="1" x14ac:dyDescent="0.3">
      <c r="C37" s="10" t="s">
        <v>101</v>
      </c>
    </row>
    <row r="38" spans="2:30" ht="12" customHeight="1" x14ac:dyDescent="0.3">
      <c r="C38" s="10" t="s">
        <v>241</v>
      </c>
    </row>
    <row r="39" spans="2:30" ht="12" customHeight="1" x14ac:dyDescent="0.3">
      <c r="C39" s="10" t="s">
        <v>7</v>
      </c>
      <c r="AD39" s="61"/>
    </row>
    <row r="40" spans="2:30" ht="19.5" customHeight="1" x14ac:dyDescent="0.3">
      <c r="AB40" s="117" t="s">
        <v>8</v>
      </c>
      <c r="AC40" s="117"/>
    </row>
    <row r="41" spans="2:30" ht="12" customHeight="1" x14ac:dyDescent="0.3"/>
    <row r="42" spans="2:30" ht="12" customHeight="1" x14ac:dyDescent="0.3"/>
    <row r="43" spans="2:30" ht="12" customHeight="1" x14ac:dyDescent="0.3"/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AB40:AC40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</mergeCells>
  <hyperlinks>
    <hyperlink ref="AB40" location="Índice!A1" display="Volver al índice" xr:uid="{00000000-0004-0000-2000-000000000000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N1094"/>
  <sheetViews>
    <sheetView zoomScaleNormal="100" workbookViewId="0">
      <selection activeCell="C6" sqref="C6:J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6.5" style="1" customWidth="1"/>
    <col min="4" max="4" width="44.8984375" style="1" customWidth="1"/>
    <col min="5" max="5" width="15.09765625" style="1" customWidth="1"/>
    <col min="6" max="6" width="20.19921875" style="1" customWidth="1"/>
    <col min="7" max="7" width="30.5" style="1" customWidth="1"/>
    <col min="8" max="10" width="20.5" style="1" customWidth="1"/>
    <col min="11" max="11" width="11.3984375" style="1" customWidth="1"/>
    <col min="12" max="67" width="11.3984375" style="1" hidden="1" customWidth="1"/>
    <col min="68" max="86" width="11.1992187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3" width="11" style="1" hidden="1" customWidth="1"/>
    <col min="134" max="136" width="22.59765625" style="1" hidden="1" customWidth="1"/>
    <col min="137" max="137" width="11" style="1" hidden="1" customWidth="1"/>
    <col min="138" max="140" width="22.59765625" style="1" hidden="1" customWidth="1"/>
    <col min="141" max="141" width="11" style="1" hidden="1" customWidth="1"/>
    <col min="142" max="144" width="22.59765625" style="1" hidden="1" customWidth="1"/>
    <col min="145" max="145" width="11" style="1" hidden="1" customWidth="1"/>
    <col min="146" max="148" width="22.59765625" style="1" hidden="1" customWidth="1"/>
    <col min="149" max="149" width="11" style="1" hidden="1" customWidth="1"/>
    <col min="150" max="152" width="22.59765625" style="1" hidden="1" customWidth="1"/>
    <col min="153" max="153" width="11" style="1" hidden="1" customWidth="1"/>
    <col min="154" max="156" width="22.59765625" style="1" hidden="1" customWidth="1"/>
    <col min="157" max="157" width="11" style="1" hidden="1" customWidth="1"/>
    <col min="158" max="160" width="22.59765625" style="1" hidden="1" customWidth="1"/>
    <col min="161" max="163" width="11.3984375" style="1" hidden="1" customWidth="1"/>
    <col min="164" max="167" width="12.19921875" style="1" hidden="1" customWidth="1"/>
    <col min="168" max="168" width="11" style="1" hidden="1" customWidth="1"/>
    <col min="169" max="170" width="13.19921875" style="1" hidden="1" customWidth="1"/>
    <col min="171" max="16384" width="11" style="1" hidden="1"/>
  </cols>
  <sheetData>
    <row r="1" spans="2:167" ht="16.5" customHeight="1" x14ac:dyDescent="0.3">
      <c r="AA1" s="2"/>
      <c r="AB1" s="2"/>
      <c r="BM1" s="2"/>
      <c r="DH1" s="2"/>
      <c r="EB1" s="2"/>
      <c r="FF1" s="2"/>
      <c r="FG1" s="2"/>
      <c r="FH1" s="2"/>
      <c r="FI1" s="2"/>
      <c r="FJ1" s="2"/>
      <c r="FK1" s="2"/>
    </row>
    <row r="2" spans="2:167" ht="16.5" customHeight="1" x14ac:dyDescent="0.3">
      <c r="AA2" s="2"/>
      <c r="AB2" s="2"/>
      <c r="BM2" s="2"/>
      <c r="DH2" s="2"/>
      <c r="EB2" s="2"/>
      <c r="FF2" s="2"/>
      <c r="FG2" s="2"/>
      <c r="FH2" s="2"/>
      <c r="FI2" s="2"/>
      <c r="FJ2" s="2"/>
      <c r="FK2" s="2"/>
    </row>
    <row r="3" spans="2:167" ht="12" customHeight="1" x14ac:dyDescent="0.3">
      <c r="AA3" s="2"/>
      <c r="AB3" s="2"/>
      <c r="BM3" s="2"/>
      <c r="DH3" s="2"/>
      <c r="EB3" s="2"/>
      <c r="FF3" s="2"/>
      <c r="FG3" s="2"/>
      <c r="FH3" s="2"/>
      <c r="FI3" s="2"/>
      <c r="FJ3" s="2"/>
      <c r="FK3" s="2"/>
    </row>
    <row r="4" spans="2:167" ht="12" customHeight="1" x14ac:dyDescent="0.3">
      <c r="AA4" s="2"/>
      <c r="AB4" s="2"/>
      <c r="BM4" s="2"/>
      <c r="DH4" s="2"/>
      <c r="EB4" s="2"/>
      <c r="FF4" s="2"/>
      <c r="FG4" s="2"/>
      <c r="FH4" s="2"/>
      <c r="FI4" s="2"/>
      <c r="FJ4" s="2"/>
      <c r="FK4" s="2"/>
    </row>
    <row r="5" spans="2:167" ht="12" customHeight="1" x14ac:dyDescent="0.3">
      <c r="AA5" s="2"/>
      <c r="AB5" s="2"/>
      <c r="BM5" s="2"/>
      <c r="DH5" s="2"/>
      <c r="EB5" s="2"/>
      <c r="FF5" s="2"/>
      <c r="FG5" s="2"/>
      <c r="FH5" s="2"/>
      <c r="FI5" s="2"/>
      <c r="FJ5" s="2"/>
      <c r="FK5" s="2"/>
    </row>
    <row r="6" spans="2:167" s="53" customFormat="1" ht="33" customHeight="1" x14ac:dyDescent="0.3">
      <c r="C6" s="130" t="s">
        <v>240</v>
      </c>
      <c r="D6" s="130"/>
      <c r="E6" s="130"/>
      <c r="F6" s="130"/>
      <c r="G6" s="130"/>
      <c r="H6" s="130"/>
      <c r="I6" s="130"/>
      <c r="J6" s="130"/>
      <c r="AA6" s="54"/>
      <c r="AB6" s="54"/>
      <c r="BM6" s="54"/>
      <c r="DH6" s="54"/>
      <c r="EB6" s="54"/>
      <c r="FF6" s="54"/>
      <c r="FG6" s="54"/>
      <c r="FH6" s="54"/>
      <c r="FI6" s="54"/>
      <c r="FJ6" s="54"/>
      <c r="FK6" s="54"/>
    </row>
    <row r="7" spans="2:167" ht="12" customHeight="1" x14ac:dyDescent="0.3">
      <c r="C7" s="62"/>
      <c r="D7" s="62"/>
      <c r="E7" s="62"/>
      <c r="F7" s="62"/>
      <c r="G7" s="62"/>
      <c r="H7" s="62"/>
      <c r="I7" s="62"/>
      <c r="J7" s="62"/>
      <c r="AA7" s="2"/>
      <c r="AB7" s="2"/>
      <c r="BM7" s="2"/>
      <c r="DH7" s="2"/>
      <c r="EB7" s="2"/>
      <c r="FF7" s="2"/>
      <c r="FG7" s="2"/>
      <c r="FH7" s="2"/>
      <c r="FI7" s="2"/>
      <c r="FJ7" s="2"/>
      <c r="FK7" s="2"/>
    </row>
    <row r="8" spans="2:167" ht="19.5" customHeight="1" x14ac:dyDescent="0.3">
      <c r="B8" s="63"/>
      <c r="C8" s="64" t="s">
        <v>105</v>
      </c>
      <c r="D8" s="65" t="s">
        <v>106</v>
      </c>
      <c r="E8" s="65" t="s">
        <v>107</v>
      </c>
      <c r="F8" s="65" t="s">
        <v>108</v>
      </c>
      <c r="G8" s="136" t="s">
        <v>109</v>
      </c>
      <c r="H8" s="137"/>
      <c r="I8" s="137"/>
      <c r="J8" s="138"/>
    </row>
    <row r="9" spans="2:167" ht="15.75" customHeight="1" x14ac:dyDescent="0.3">
      <c r="B9" s="63"/>
      <c r="C9" s="66">
        <v>1</v>
      </c>
      <c r="D9" s="67" t="s">
        <v>179</v>
      </c>
      <c r="E9" s="68">
        <v>20503752698</v>
      </c>
      <c r="F9" s="108" t="s">
        <v>129</v>
      </c>
      <c r="G9" s="133" t="s">
        <v>181</v>
      </c>
      <c r="H9" s="134"/>
      <c r="I9" s="134"/>
      <c r="J9" s="135"/>
    </row>
    <row r="10" spans="2:167" ht="15.75" customHeight="1" x14ac:dyDescent="0.3">
      <c r="B10" s="63"/>
      <c r="C10" s="66">
        <v>2</v>
      </c>
      <c r="D10" s="67" t="s">
        <v>117</v>
      </c>
      <c r="E10" s="68">
        <v>20312239117</v>
      </c>
      <c r="F10" s="69" t="s">
        <v>19</v>
      </c>
      <c r="G10" s="133" t="s">
        <v>131</v>
      </c>
      <c r="H10" s="134"/>
      <c r="I10" s="134"/>
      <c r="J10" s="135"/>
    </row>
    <row r="11" spans="2:167" ht="15.75" customHeight="1" x14ac:dyDescent="0.3">
      <c r="B11" s="63"/>
      <c r="C11" s="66">
        <v>3</v>
      </c>
      <c r="D11" s="67" t="s">
        <v>132</v>
      </c>
      <c r="E11" s="68">
        <v>20498189637</v>
      </c>
      <c r="F11" s="69" t="s">
        <v>19</v>
      </c>
      <c r="G11" s="133" t="s">
        <v>133</v>
      </c>
      <c r="H11" s="134"/>
      <c r="I11" s="134"/>
      <c r="J11" s="135"/>
    </row>
    <row r="12" spans="2:167" ht="15.75" customHeight="1" x14ac:dyDescent="0.3">
      <c r="B12" s="63"/>
      <c r="C12" s="66">
        <v>4</v>
      </c>
      <c r="D12" s="67" t="s">
        <v>118</v>
      </c>
      <c r="E12" s="68">
        <v>20173014971</v>
      </c>
      <c r="F12" s="69" t="s">
        <v>19</v>
      </c>
      <c r="G12" s="133" t="s">
        <v>134</v>
      </c>
      <c r="H12" s="134"/>
      <c r="I12" s="134"/>
      <c r="J12" s="135"/>
    </row>
    <row r="13" spans="2:167" ht="15.75" customHeight="1" x14ac:dyDescent="0.3">
      <c r="B13" s="63"/>
      <c r="C13" s="66">
        <v>5</v>
      </c>
      <c r="D13" s="67" t="s">
        <v>119</v>
      </c>
      <c r="E13" s="68">
        <v>20522136221</v>
      </c>
      <c r="F13" s="69" t="s">
        <v>23</v>
      </c>
      <c r="G13" s="133" t="s">
        <v>135</v>
      </c>
      <c r="H13" s="134"/>
      <c r="I13" s="134"/>
      <c r="J13" s="135"/>
    </row>
    <row r="14" spans="2:167" ht="15.75" customHeight="1" x14ac:dyDescent="0.3">
      <c r="B14" s="63"/>
      <c r="C14" s="66">
        <v>6</v>
      </c>
      <c r="D14" s="67" t="s">
        <v>120</v>
      </c>
      <c r="E14" s="68">
        <v>20253881438</v>
      </c>
      <c r="F14" s="69" t="s">
        <v>23</v>
      </c>
      <c r="G14" s="133" t="s">
        <v>136</v>
      </c>
      <c r="H14" s="134"/>
      <c r="I14" s="134"/>
      <c r="J14" s="135"/>
    </row>
    <row r="15" spans="2:167" ht="15.75" customHeight="1" x14ac:dyDescent="0.3">
      <c r="B15" s="63"/>
      <c r="C15" s="66">
        <v>7</v>
      </c>
      <c r="D15" s="67" t="s">
        <v>137</v>
      </c>
      <c r="E15" s="68">
        <v>20388101971</v>
      </c>
      <c r="F15" s="69" t="s">
        <v>23</v>
      </c>
      <c r="G15" s="133" t="s">
        <v>138</v>
      </c>
      <c r="H15" s="134"/>
      <c r="I15" s="134"/>
      <c r="J15" s="135"/>
    </row>
    <row r="16" spans="2:167" ht="15.75" customHeight="1" x14ac:dyDescent="0.3">
      <c r="B16" s="63"/>
      <c r="C16" s="66">
        <v>8</v>
      </c>
      <c r="D16" s="67" t="s">
        <v>139</v>
      </c>
      <c r="E16" s="68">
        <v>20258937784</v>
      </c>
      <c r="F16" s="69" t="s">
        <v>19</v>
      </c>
      <c r="G16" s="133" t="s">
        <v>140</v>
      </c>
      <c r="H16" s="134"/>
      <c r="I16" s="134"/>
      <c r="J16" s="135"/>
    </row>
    <row r="17" spans="2:10" ht="15.75" customHeight="1" x14ac:dyDescent="0.3">
      <c r="B17" s="63"/>
      <c r="C17" s="66">
        <v>9</v>
      </c>
      <c r="D17" s="67" t="s">
        <v>121</v>
      </c>
      <c r="E17" s="68">
        <v>20481925216</v>
      </c>
      <c r="F17" s="69" t="s">
        <v>19</v>
      </c>
      <c r="G17" s="133" t="s">
        <v>141</v>
      </c>
      <c r="H17" s="134"/>
      <c r="I17" s="134"/>
      <c r="J17" s="135"/>
    </row>
    <row r="18" spans="2:10" ht="15.75" customHeight="1" x14ac:dyDescent="0.3">
      <c r="B18" s="63"/>
      <c r="C18" s="66">
        <v>10</v>
      </c>
      <c r="D18" s="67" t="s">
        <v>142</v>
      </c>
      <c r="E18" s="68">
        <v>20523916361</v>
      </c>
      <c r="F18" s="69" t="s">
        <v>129</v>
      </c>
      <c r="G18" s="133" t="s">
        <v>143</v>
      </c>
      <c r="H18" s="134"/>
      <c r="I18" s="134"/>
      <c r="J18" s="135"/>
    </row>
    <row r="19" spans="2:10" ht="15.75" customHeight="1" x14ac:dyDescent="0.3">
      <c r="B19" s="63"/>
      <c r="C19" s="66">
        <v>11</v>
      </c>
      <c r="D19" s="67" t="s">
        <v>144</v>
      </c>
      <c r="E19" s="68">
        <v>20518596188</v>
      </c>
      <c r="F19" s="69" t="s">
        <v>23</v>
      </c>
      <c r="G19" s="133" t="s">
        <v>145</v>
      </c>
      <c r="H19" s="134"/>
      <c r="I19" s="134"/>
      <c r="J19" s="135"/>
    </row>
    <row r="20" spans="2:10" ht="15.75" customHeight="1" x14ac:dyDescent="0.3">
      <c r="B20" s="63"/>
      <c r="C20" s="66">
        <v>12</v>
      </c>
      <c r="D20" s="67" t="s">
        <v>146</v>
      </c>
      <c r="E20" s="68">
        <v>20251715191</v>
      </c>
      <c r="F20" s="69" t="s">
        <v>19</v>
      </c>
      <c r="G20" s="133" t="s">
        <v>147</v>
      </c>
      <c r="H20" s="134"/>
      <c r="I20" s="134"/>
      <c r="J20" s="135"/>
    </row>
    <row r="21" spans="2:10" ht="15.75" customHeight="1" x14ac:dyDescent="0.3">
      <c r="B21" s="63"/>
      <c r="C21" s="66">
        <v>13</v>
      </c>
      <c r="D21" s="67" t="s">
        <v>148</v>
      </c>
      <c r="E21" s="68">
        <v>20101128777</v>
      </c>
      <c r="F21" s="69" t="s">
        <v>19</v>
      </c>
      <c r="G21" s="133" t="s">
        <v>149</v>
      </c>
      <c r="H21" s="134"/>
      <c r="I21" s="134"/>
      <c r="J21" s="135"/>
    </row>
    <row r="22" spans="2:10" ht="15.75" customHeight="1" x14ac:dyDescent="0.3">
      <c r="B22" s="63"/>
      <c r="C22" s="66">
        <v>14</v>
      </c>
      <c r="D22" s="67" t="s">
        <v>151</v>
      </c>
      <c r="E22" s="68">
        <v>20404768906</v>
      </c>
      <c r="F22" s="69" t="s">
        <v>23</v>
      </c>
      <c r="G22" s="133" t="s">
        <v>152</v>
      </c>
      <c r="H22" s="134"/>
      <c r="I22" s="134"/>
      <c r="J22" s="135"/>
    </row>
    <row r="23" spans="2:10" ht="15.75" customHeight="1" x14ac:dyDescent="0.3">
      <c r="B23" s="63"/>
      <c r="C23" s="66">
        <v>15</v>
      </c>
      <c r="D23" s="67" t="s">
        <v>122</v>
      </c>
      <c r="E23" s="68">
        <v>20266024836</v>
      </c>
      <c r="F23" s="69" t="s">
        <v>23</v>
      </c>
      <c r="G23" s="133" t="s">
        <v>153</v>
      </c>
      <c r="H23" s="134"/>
      <c r="I23" s="134"/>
      <c r="J23" s="135"/>
    </row>
    <row r="24" spans="2:10" ht="15.75" customHeight="1" x14ac:dyDescent="0.3">
      <c r="B24" s="63"/>
      <c r="C24" s="66">
        <v>16</v>
      </c>
      <c r="D24" s="67" t="s">
        <v>154</v>
      </c>
      <c r="E24" s="68">
        <v>20102890508</v>
      </c>
      <c r="F24" s="69" t="s">
        <v>68</v>
      </c>
      <c r="G24" s="133" t="s">
        <v>155</v>
      </c>
      <c r="H24" s="134"/>
      <c r="I24" s="134"/>
      <c r="J24" s="135"/>
    </row>
    <row r="25" spans="2:10" ht="15.75" customHeight="1" x14ac:dyDescent="0.3">
      <c r="B25" s="63"/>
      <c r="C25" s="66">
        <v>17</v>
      </c>
      <c r="D25" s="67" t="s">
        <v>123</v>
      </c>
      <c r="E25" s="68">
        <v>20522346030</v>
      </c>
      <c r="F25" s="69" t="s">
        <v>23</v>
      </c>
      <c r="G25" s="133" t="s">
        <v>156</v>
      </c>
      <c r="H25" s="134"/>
      <c r="I25" s="134"/>
      <c r="J25" s="135"/>
    </row>
    <row r="26" spans="2:10" ht="15.75" customHeight="1" x14ac:dyDescent="0.3">
      <c r="B26" s="63"/>
      <c r="C26" s="66">
        <v>18</v>
      </c>
      <c r="D26" s="67" t="s">
        <v>157</v>
      </c>
      <c r="E26" s="68">
        <v>20341841357</v>
      </c>
      <c r="F26" s="108" t="s">
        <v>19</v>
      </c>
      <c r="G26" s="133" t="s">
        <v>183</v>
      </c>
      <c r="H26" s="134"/>
      <c r="I26" s="134"/>
      <c r="J26" s="135"/>
    </row>
    <row r="27" spans="2:10" ht="15.75" customHeight="1" x14ac:dyDescent="0.3">
      <c r="B27" s="63"/>
      <c r="C27" s="66">
        <v>19</v>
      </c>
      <c r="D27" s="67" t="s">
        <v>158</v>
      </c>
      <c r="E27" s="68">
        <v>20387377167</v>
      </c>
      <c r="F27" s="69" t="s">
        <v>19</v>
      </c>
      <c r="G27" s="133" t="s">
        <v>159</v>
      </c>
      <c r="H27" s="134"/>
      <c r="I27" s="134"/>
      <c r="J27" s="135"/>
    </row>
    <row r="28" spans="2:10" ht="15.75" customHeight="1" x14ac:dyDescent="0.3">
      <c r="B28" s="63"/>
      <c r="C28" s="66">
        <v>20</v>
      </c>
      <c r="D28" s="67" t="s">
        <v>124</v>
      </c>
      <c r="E28" s="68">
        <v>20100686814</v>
      </c>
      <c r="F28" s="69" t="s">
        <v>19</v>
      </c>
      <c r="G28" s="133" t="s">
        <v>160</v>
      </c>
      <c r="H28" s="134"/>
      <c r="I28" s="134"/>
      <c r="J28" s="135"/>
    </row>
    <row r="29" spans="2:10" ht="15.75" customHeight="1" x14ac:dyDescent="0.3">
      <c r="B29" s="63"/>
      <c r="C29" s="66">
        <v>21</v>
      </c>
      <c r="D29" s="67" t="s">
        <v>162</v>
      </c>
      <c r="E29" s="68">
        <v>20463958590</v>
      </c>
      <c r="F29" s="69" t="s">
        <v>19</v>
      </c>
      <c r="G29" s="133" t="s">
        <v>161</v>
      </c>
      <c r="H29" s="134"/>
      <c r="I29" s="134"/>
      <c r="J29" s="135"/>
    </row>
    <row r="30" spans="2:10" ht="15.75" customHeight="1" x14ac:dyDescent="0.3">
      <c r="B30" s="63"/>
      <c r="C30" s="66">
        <v>22</v>
      </c>
      <c r="D30" s="67" t="s">
        <v>163</v>
      </c>
      <c r="E30" s="68">
        <v>20480911998</v>
      </c>
      <c r="F30" s="69" t="s">
        <v>23</v>
      </c>
      <c r="G30" s="133" t="s">
        <v>164</v>
      </c>
      <c r="H30" s="134"/>
      <c r="I30" s="134"/>
      <c r="J30" s="135"/>
    </row>
    <row r="31" spans="2:10" ht="15.75" customHeight="1" x14ac:dyDescent="0.3">
      <c r="B31" s="63"/>
      <c r="C31" s="66">
        <v>23</v>
      </c>
      <c r="D31" s="67" t="s">
        <v>165</v>
      </c>
      <c r="E31" s="68">
        <v>20502454545</v>
      </c>
      <c r="F31" s="69" t="s">
        <v>19</v>
      </c>
      <c r="G31" s="133" t="s">
        <v>166</v>
      </c>
      <c r="H31" s="134"/>
      <c r="I31" s="134"/>
      <c r="J31" s="135"/>
    </row>
    <row r="32" spans="2:10" ht="15.75" customHeight="1" x14ac:dyDescent="0.3">
      <c r="B32" s="63"/>
      <c r="C32" s="66">
        <v>24</v>
      </c>
      <c r="D32" s="67" t="s">
        <v>167</v>
      </c>
      <c r="E32" s="68">
        <v>20256136865</v>
      </c>
      <c r="F32" s="69" t="s">
        <v>19</v>
      </c>
      <c r="G32" s="133" t="s">
        <v>168</v>
      </c>
      <c r="H32" s="134"/>
      <c r="I32" s="134"/>
      <c r="J32" s="135"/>
    </row>
    <row r="33" spans="2:11" ht="15.75" customHeight="1" x14ac:dyDescent="0.3">
      <c r="B33" s="63"/>
      <c r="C33" s="66">
        <v>25</v>
      </c>
      <c r="D33" s="67" t="s">
        <v>180</v>
      </c>
      <c r="E33" s="68">
        <v>20512179186</v>
      </c>
      <c r="F33" s="69" t="s">
        <v>23</v>
      </c>
      <c r="G33" s="133" t="s">
        <v>182</v>
      </c>
      <c r="H33" s="134"/>
      <c r="I33" s="134"/>
      <c r="J33" s="135"/>
    </row>
    <row r="34" spans="2:11" ht="15.75" customHeight="1" x14ac:dyDescent="0.3">
      <c r="B34" s="63"/>
      <c r="C34" s="66">
        <v>26</v>
      </c>
      <c r="D34" s="67" t="s">
        <v>169</v>
      </c>
      <c r="E34" s="68">
        <v>20342868844</v>
      </c>
      <c r="F34" s="108" t="s">
        <v>23</v>
      </c>
      <c r="G34" s="133" t="s">
        <v>184</v>
      </c>
      <c r="H34" s="134"/>
      <c r="I34" s="134"/>
      <c r="J34" s="135"/>
    </row>
    <row r="35" spans="2:11" ht="15.75" customHeight="1" x14ac:dyDescent="0.3">
      <c r="B35" s="63"/>
      <c r="C35" s="66">
        <v>27</v>
      </c>
      <c r="D35" s="67" t="s">
        <v>130</v>
      </c>
      <c r="E35" s="68">
        <v>20100227461</v>
      </c>
      <c r="F35" s="69" t="s">
        <v>19</v>
      </c>
      <c r="G35" s="133" t="s">
        <v>170</v>
      </c>
      <c r="H35" s="134"/>
      <c r="I35" s="134"/>
      <c r="J35" s="135"/>
    </row>
    <row r="36" spans="2:11" ht="15.75" customHeight="1" x14ac:dyDescent="0.3">
      <c r="B36" s="63"/>
      <c r="C36" s="66">
        <v>28</v>
      </c>
      <c r="D36" s="67" t="s">
        <v>125</v>
      </c>
      <c r="E36" s="68">
        <v>20502324927</v>
      </c>
      <c r="F36" s="69" t="s">
        <v>23</v>
      </c>
      <c r="G36" s="133" t="s">
        <v>171</v>
      </c>
      <c r="H36" s="134"/>
      <c r="I36" s="134"/>
      <c r="J36" s="135"/>
    </row>
    <row r="37" spans="2:11" ht="15.75" customHeight="1" x14ac:dyDescent="0.3">
      <c r="B37" s="63"/>
      <c r="C37" s="66">
        <v>29</v>
      </c>
      <c r="D37" s="67" t="s">
        <v>172</v>
      </c>
      <c r="E37" s="68">
        <v>20100023203</v>
      </c>
      <c r="F37" s="69" t="s">
        <v>23</v>
      </c>
      <c r="G37" s="133" t="s">
        <v>150</v>
      </c>
      <c r="H37" s="134"/>
      <c r="I37" s="134"/>
      <c r="J37" s="135"/>
    </row>
    <row r="38" spans="2:11" ht="15.75" customHeight="1" x14ac:dyDescent="0.3">
      <c r="B38" s="63"/>
      <c r="C38" s="66">
        <v>30</v>
      </c>
      <c r="D38" s="67" t="s">
        <v>173</v>
      </c>
      <c r="E38" s="68">
        <v>20422096605</v>
      </c>
      <c r="F38" s="69" t="s">
        <v>19</v>
      </c>
      <c r="G38" s="133" t="s">
        <v>174</v>
      </c>
      <c r="H38" s="134"/>
      <c r="I38" s="134"/>
      <c r="J38" s="135"/>
    </row>
    <row r="39" spans="2:11" ht="15.75" customHeight="1" x14ac:dyDescent="0.3">
      <c r="B39" s="63"/>
      <c r="C39" s="66">
        <v>31</v>
      </c>
      <c r="D39" s="67" t="s">
        <v>175</v>
      </c>
      <c r="E39" s="68">
        <v>20506440735</v>
      </c>
      <c r="F39" s="69" t="s">
        <v>19</v>
      </c>
      <c r="G39" s="133" t="s">
        <v>176</v>
      </c>
      <c r="H39" s="134"/>
      <c r="I39" s="134"/>
      <c r="J39" s="135"/>
    </row>
    <row r="40" spans="2:11" ht="12" customHeight="1" x14ac:dyDescent="0.3">
      <c r="D40" s="10" t="s">
        <v>241</v>
      </c>
    </row>
    <row r="41" spans="2:11" ht="12" customHeight="1" x14ac:dyDescent="0.3">
      <c r="D41" s="10" t="s">
        <v>7</v>
      </c>
    </row>
    <row r="42" spans="2:11" ht="12" customHeight="1" x14ac:dyDescent="0.3">
      <c r="D42" s="10"/>
    </row>
    <row r="43" spans="2:11" ht="19.5" customHeight="1" x14ac:dyDescent="0.3">
      <c r="J43" s="70" t="s">
        <v>8</v>
      </c>
      <c r="K43" s="61"/>
    </row>
    <row r="44" spans="2:11" ht="12" customHeight="1" x14ac:dyDescent="0.3"/>
    <row r="45" spans="2:11" ht="12" customHeight="1" x14ac:dyDescent="0.3"/>
    <row r="46" spans="2:11" ht="12" customHeight="1" x14ac:dyDescent="0.3"/>
    <row r="47" spans="2:11" ht="12" customHeight="1" x14ac:dyDescent="0.3"/>
    <row r="48" spans="2:11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</sheetData>
  <mergeCells count="33">
    <mergeCell ref="G39:J39"/>
    <mergeCell ref="G37:J37"/>
    <mergeCell ref="G34:J34"/>
    <mergeCell ref="G22:J22"/>
    <mergeCell ref="G23:J23"/>
    <mergeCell ref="G24:J24"/>
    <mergeCell ref="G25:J25"/>
    <mergeCell ref="G27:J27"/>
    <mergeCell ref="G28:J28"/>
    <mergeCell ref="G29:J29"/>
    <mergeCell ref="G30:J30"/>
    <mergeCell ref="G31:J31"/>
    <mergeCell ref="G35:J35"/>
    <mergeCell ref="G36:J36"/>
    <mergeCell ref="G8:J8"/>
    <mergeCell ref="G38:J38"/>
    <mergeCell ref="G21:J21"/>
    <mergeCell ref="G32:J32"/>
    <mergeCell ref="G33:J33"/>
    <mergeCell ref="C6:J6"/>
    <mergeCell ref="G9:J9"/>
    <mergeCell ref="G26:J26"/>
    <mergeCell ref="G10:J10"/>
    <mergeCell ref="G11:J11"/>
    <mergeCell ref="G12:J12"/>
    <mergeCell ref="G13:J13"/>
    <mergeCell ref="G18:J18"/>
    <mergeCell ref="G19:J19"/>
    <mergeCell ref="G14:J14"/>
    <mergeCell ref="G15:J15"/>
    <mergeCell ref="G16:J16"/>
    <mergeCell ref="G17:J17"/>
    <mergeCell ref="G20:J20"/>
  </mergeCells>
  <hyperlinks>
    <hyperlink ref="J43" location="Índice!A1" display="Volver al índice" xr:uid="{00000000-0004-0000-21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246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81182347</v>
      </c>
      <c r="E11" s="8">
        <f t="shared" ref="E11:E16" si="0">+D11/$D$16</f>
        <v>0.54699728765780642</v>
      </c>
      <c r="F11" s="16"/>
      <c r="G11" s="100"/>
    </row>
    <row r="12" spans="1:164" ht="14.25" customHeight="1" x14ac:dyDescent="0.3">
      <c r="C12" s="6" t="s">
        <v>11</v>
      </c>
      <c r="D12" s="7">
        <v>35820572</v>
      </c>
      <c r="E12" s="8">
        <f t="shared" si="0"/>
        <v>0.24135488133092733</v>
      </c>
      <c r="F12" s="16"/>
      <c r="G12" s="100"/>
    </row>
    <row r="13" spans="1:164" ht="14.25" customHeight="1" x14ac:dyDescent="0.3">
      <c r="C13" s="6" t="s">
        <v>13</v>
      </c>
      <c r="D13" s="7">
        <v>29110270</v>
      </c>
      <c r="E13" s="8">
        <f t="shared" si="0"/>
        <v>0.1961416406572529</v>
      </c>
      <c r="F13" s="16"/>
      <c r="G13" s="100"/>
    </row>
    <row r="14" spans="1:164" ht="14.25" customHeight="1" x14ac:dyDescent="0.3">
      <c r="C14" s="6" t="s">
        <v>12</v>
      </c>
      <c r="D14" s="7">
        <v>1599111</v>
      </c>
      <c r="E14" s="8">
        <f t="shared" si="0"/>
        <v>1.0774625420274712E-2</v>
      </c>
      <c r="F14" s="16"/>
      <c r="G14" s="100"/>
    </row>
    <row r="15" spans="1:164" ht="14.25" customHeight="1" x14ac:dyDescent="0.3">
      <c r="C15" s="6" t="s">
        <v>14</v>
      </c>
      <c r="D15" s="7">
        <v>702233</v>
      </c>
      <c r="E15" s="8">
        <f t="shared" si="0"/>
        <v>4.731564933738666E-3</v>
      </c>
      <c r="F15" s="16"/>
      <c r="G15" s="100"/>
    </row>
    <row r="16" spans="1:164" ht="14.25" customHeight="1" x14ac:dyDescent="0.3">
      <c r="C16" s="20" t="s">
        <v>5</v>
      </c>
      <c r="D16" s="21">
        <f>SUM(D11:D15)</f>
        <v>148414533</v>
      </c>
      <c r="E16" s="22">
        <f t="shared" si="0"/>
        <v>1</v>
      </c>
      <c r="F16" s="18"/>
      <c r="G16" s="100"/>
    </row>
    <row r="17" spans="3:6" ht="14.25" customHeight="1" x14ac:dyDescent="0.3">
      <c r="C17" s="10" t="s">
        <v>241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5" t="s">
        <v>247</v>
      </c>
      <c r="D20" s="115"/>
      <c r="E20" s="115"/>
      <c r="F20" s="15"/>
    </row>
    <row r="38" spans="3:8" ht="14.25" customHeight="1" x14ac:dyDescent="0.3">
      <c r="C38" s="10" t="s">
        <v>241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300-000000000000}"/>
    <hyperlink ref="E40" location="Índice!A1" display="Volver al índice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39" width="11.3984375" style="1" hidden="1" customWidth="1"/>
    <col min="40" max="40" width="11" style="1" hidden="1" customWidth="1"/>
    <col min="41" max="43" width="22.59765625" style="1" hidden="1" customWidth="1"/>
    <col min="44" max="45" width="11" style="1" hidden="1" customWidth="1"/>
    <col min="46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248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15</v>
      </c>
      <c r="E10" s="26" t="s">
        <v>2</v>
      </c>
      <c r="F10" s="17"/>
    </row>
    <row r="11" spans="1:164" ht="14.25" customHeight="1" x14ac:dyDescent="0.3">
      <c r="C11" s="6" t="s">
        <v>14</v>
      </c>
      <c r="D11" s="13">
        <v>80041871.620000005</v>
      </c>
      <c r="E11" s="8">
        <f t="shared" ref="E11:E16" si="0">+D11/$D$16</f>
        <v>0.30734820879387986</v>
      </c>
      <c r="F11" s="16"/>
      <c r="G11" s="100"/>
    </row>
    <row r="12" spans="1:164" ht="14.25" customHeight="1" x14ac:dyDescent="0.3">
      <c r="C12" s="6" t="s">
        <v>11</v>
      </c>
      <c r="D12" s="13">
        <v>62351701.630000003</v>
      </c>
      <c r="E12" s="8">
        <f t="shared" si="0"/>
        <v>0.23942073596443145</v>
      </c>
      <c r="F12" s="16"/>
      <c r="G12" s="100"/>
    </row>
    <row r="13" spans="1:164" ht="14.25" customHeight="1" x14ac:dyDescent="0.3">
      <c r="C13" s="6" t="s">
        <v>10</v>
      </c>
      <c r="D13" s="13">
        <v>58566939.719999999</v>
      </c>
      <c r="E13" s="8">
        <f t="shared" si="0"/>
        <v>0.22488784498866438</v>
      </c>
      <c r="F13" s="16"/>
      <c r="G13" s="100"/>
    </row>
    <row r="14" spans="1:164" ht="14.25" customHeight="1" x14ac:dyDescent="0.3">
      <c r="C14" s="6" t="s">
        <v>12</v>
      </c>
      <c r="D14" s="13">
        <v>30040993.489999998</v>
      </c>
      <c r="E14" s="8">
        <f t="shared" si="0"/>
        <v>0.11535269419203649</v>
      </c>
      <c r="F14" s="16"/>
      <c r="G14" s="100"/>
    </row>
    <row r="15" spans="1:164" ht="14.25" customHeight="1" x14ac:dyDescent="0.3">
      <c r="C15" s="6" t="s">
        <v>13</v>
      </c>
      <c r="D15" s="13">
        <v>29425817.759999998</v>
      </c>
      <c r="E15" s="8">
        <f t="shared" si="0"/>
        <v>0.11299051606098784</v>
      </c>
      <c r="F15" s="16"/>
      <c r="G15" s="100"/>
    </row>
    <row r="16" spans="1:164" ht="14.25" customHeight="1" x14ac:dyDescent="0.3">
      <c r="C16" s="20" t="s">
        <v>5</v>
      </c>
      <c r="D16" s="23">
        <f>SUM(D11:D15)</f>
        <v>260427324.22</v>
      </c>
      <c r="E16" s="22">
        <f t="shared" si="0"/>
        <v>1</v>
      </c>
      <c r="F16" s="18"/>
      <c r="G16" s="100"/>
    </row>
    <row r="17" spans="3:6" ht="14.25" customHeight="1" x14ac:dyDescent="0.3">
      <c r="C17" s="9" t="s">
        <v>6</v>
      </c>
    </row>
    <row r="18" spans="3:6" ht="14.25" customHeight="1" x14ac:dyDescent="0.3">
      <c r="C18" s="10" t="s">
        <v>16</v>
      </c>
    </row>
    <row r="19" spans="3:6" ht="14.25" customHeight="1" x14ac:dyDescent="0.3">
      <c r="C19" s="10" t="s">
        <v>241</v>
      </c>
    </row>
    <row r="20" spans="3:6" ht="14.25" customHeight="1" x14ac:dyDescent="0.3">
      <c r="C20" s="10" t="s">
        <v>7</v>
      </c>
    </row>
    <row r="22" spans="3:6" s="3" customFormat="1" ht="28.5" customHeight="1" x14ac:dyDescent="0.3">
      <c r="C22" s="115" t="s">
        <v>249</v>
      </c>
      <c r="D22" s="115"/>
      <c r="E22" s="115"/>
      <c r="F22" s="15"/>
    </row>
    <row r="40" spans="3:6" ht="14.25" customHeight="1" x14ac:dyDescent="0.3">
      <c r="C40" s="10" t="s">
        <v>241</v>
      </c>
    </row>
    <row r="41" spans="3:6" ht="14.25" customHeight="1" x14ac:dyDescent="0.3">
      <c r="C41" s="10" t="s">
        <v>7</v>
      </c>
    </row>
    <row r="43" spans="3:6" ht="14.25" customHeight="1" x14ac:dyDescent="0.3">
      <c r="E43" s="11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J38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9.25" customHeight="1" x14ac:dyDescent="0.3">
      <c r="C6" s="114" t="s">
        <v>237</v>
      </c>
      <c r="D6" s="114"/>
      <c r="E6" s="114"/>
      <c r="F6" s="14"/>
    </row>
    <row r="9" spans="1:164" s="3" customFormat="1" ht="29.25" customHeight="1" x14ac:dyDescent="0.3">
      <c r="C9" s="115" t="s">
        <v>251</v>
      </c>
      <c r="D9" s="115"/>
      <c r="E9" s="115"/>
      <c r="F9" s="15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17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9"/>
      <c r="C11" s="6" t="s">
        <v>18</v>
      </c>
      <c r="D11" s="7">
        <v>146365238</v>
      </c>
      <c r="E11" s="8">
        <f>+D11/$D$13</f>
        <v>0.98619208672778691</v>
      </c>
      <c r="F11" s="16"/>
      <c r="G11" s="10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9"/>
      <c r="C12" s="6" t="s">
        <v>19</v>
      </c>
      <c r="D12" s="7">
        <v>2049295</v>
      </c>
      <c r="E12" s="8">
        <f t="shared" ref="E12:E13" si="0">+D12/$D$13</f>
        <v>1.3807913272213038E-2</v>
      </c>
      <c r="F12" s="16"/>
      <c r="G12" s="10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20" t="s">
        <v>5</v>
      </c>
      <c r="D13" s="21">
        <f>+D11+D12</f>
        <v>148414533</v>
      </c>
      <c r="E13" s="22">
        <f t="shared" si="0"/>
        <v>1</v>
      </c>
      <c r="F13" s="18"/>
      <c r="G13" s="100"/>
    </row>
    <row r="14" spans="1:164" ht="14.25" customHeight="1" x14ac:dyDescent="0.3">
      <c r="C14" s="10" t="s">
        <v>241</v>
      </c>
    </row>
    <row r="15" spans="1:164" ht="14.25" customHeight="1" x14ac:dyDescent="0.3">
      <c r="C15" s="10" t="s">
        <v>7</v>
      </c>
    </row>
    <row r="17" spans="3:9" s="3" customFormat="1" ht="29.25" customHeight="1" x14ac:dyDescent="0.3">
      <c r="C17" s="115" t="s">
        <v>250</v>
      </c>
      <c r="D17" s="115"/>
      <c r="E17" s="115"/>
      <c r="F17" s="15"/>
    </row>
    <row r="18" spans="3:9" ht="14.25" customHeight="1" x14ac:dyDescent="0.3">
      <c r="I18" s="1" t="s">
        <v>20</v>
      </c>
    </row>
    <row r="35" spans="3:6" ht="14.25" customHeight="1" x14ac:dyDescent="0.3">
      <c r="C35" s="10" t="s">
        <v>241</v>
      </c>
    </row>
    <row r="36" spans="3:6" ht="14.25" customHeight="1" x14ac:dyDescent="0.3">
      <c r="C36" s="10" t="s">
        <v>7</v>
      </c>
    </row>
    <row r="38" spans="3:6" ht="14.25" customHeight="1" x14ac:dyDescent="0.3">
      <c r="E38" s="11" t="s">
        <v>8</v>
      </c>
      <c r="F38" s="19"/>
    </row>
  </sheetData>
  <mergeCells count="3">
    <mergeCell ref="C6:E6"/>
    <mergeCell ref="C9:E9"/>
    <mergeCell ref="C17:E17"/>
  </mergeCells>
  <hyperlinks>
    <hyperlink ref="E38" location="Índice!A1" display="Volver al índice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237</v>
      </c>
      <c r="D6" s="114"/>
      <c r="E6" s="114"/>
      <c r="F6" s="101"/>
    </row>
    <row r="9" spans="3:7" s="32" customFormat="1" ht="28.5" customHeight="1" x14ac:dyDescent="0.3">
      <c r="C9" s="115" t="s">
        <v>255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144149921</v>
      </c>
      <c r="E11" s="8">
        <f>+D11/$D$15</f>
        <v>0.98486445941487832</v>
      </c>
      <c r="F11" s="16"/>
    </row>
    <row r="12" spans="3:7" ht="14.25" customHeight="1" x14ac:dyDescent="0.3">
      <c r="C12" s="104" t="s">
        <v>127</v>
      </c>
      <c r="D12" s="7">
        <v>143331587</v>
      </c>
      <c r="E12" s="8">
        <f t="shared" ref="E12:E15" si="0">+D12/$D$15</f>
        <v>0.97927341873348372</v>
      </c>
      <c r="F12" s="16"/>
      <c r="G12" s="91"/>
    </row>
    <row r="13" spans="3:7" ht="14.25" customHeight="1" x14ac:dyDescent="0.3">
      <c r="C13" s="104" t="s">
        <v>126</v>
      </c>
      <c r="D13" s="7">
        <v>818334</v>
      </c>
      <c r="E13" s="8">
        <f t="shared" si="0"/>
        <v>5.5910406813945808E-3</v>
      </c>
      <c r="F13" s="16"/>
      <c r="G13" s="91"/>
    </row>
    <row r="14" spans="3:7" ht="14.25" customHeight="1" x14ac:dyDescent="0.3">
      <c r="C14" s="6" t="s">
        <v>4</v>
      </c>
      <c r="D14" s="7">
        <v>2215317</v>
      </c>
      <c r="E14" s="8">
        <f t="shared" si="0"/>
        <v>1.5135540585121721E-2</v>
      </c>
      <c r="F14" s="16"/>
    </row>
    <row r="15" spans="3:7" ht="14.25" customHeight="1" x14ac:dyDescent="0.3">
      <c r="C15" s="20" t="s">
        <v>5</v>
      </c>
      <c r="D15" s="21">
        <f>+D11+D14</f>
        <v>146365238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128</v>
      </c>
      <c r="D17" s="95"/>
      <c r="E17" s="18"/>
      <c r="F17" s="18"/>
    </row>
    <row r="18" spans="3:6" ht="14.25" customHeight="1" x14ac:dyDescent="0.3">
      <c r="C18" s="10" t="s">
        <v>241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254</v>
      </c>
      <c r="D21" s="115"/>
      <c r="E21" s="115"/>
      <c r="F21" s="102"/>
    </row>
    <row r="39" spans="3:6" ht="14.25" customHeight="1" x14ac:dyDescent="0.3">
      <c r="C39" s="10" t="s">
        <v>241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252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81174599</v>
      </c>
      <c r="E11" s="8">
        <f t="shared" ref="E11:E16" si="0">+D11/$D$16</f>
        <v>0.55460299254936474</v>
      </c>
      <c r="F11" s="16"/>
      <c r="G11" s="100"/>
    </row>
    <row r="12" spans="1:164" ht="14.25" customHeight="1" x14ac:dyDescent="0.3">
      <c r="C12" s="6" t="s">
        <v>11</v>
      </c>
      <c r="D12" s="7">
        <v>34825194</v>
      </c>
      <c r="E12" s="8">
        <f t="shared" si="0"/>
        <v>0.237933504402186</v>
      </c>
      <c r="F12" s="16"/>
      <c r="G12" s="100"/>
    </row>
    <row r="13" spans="1:164" ht="14.25" customHeight="1" x14ac:dyDescent="0.3">
      <c r="C13" s="6" t="s">
        <v>13</v>
      </c>
      <c r="D13" s="7">
        <v>28434990</v>
      </c>
      <c r="E13" s="8">
        <f t="shared" si="0"/>
        <v>0.19427420327769357</v>
      </c>
      <c r="F13" s="16"/>
      <c r="G13" s="100"/>
    </row>
    <row r="14" spans="1:164" ht="14.25" customHeight="1" x14ac:dyDescent="0.3">
      <c r="C14" s="6" t="s">
        <v>12</v>
      </c>
      <c r="D14" s="7">
        <v>1599111</v>
      </c>
      <c r="E14" s="8">
        <f t="shared" si="0"/>
        <v>1.0925483549584362E-2</v>
      </c>
      <c r="F14" s="16"/>
      <c r="G14" s="100"/>
    </row>
    <row r="15" spans="1:164" ht="14.25" customHeight="1" x14ac:dyDescent="0.3">
      <c r="C15" s="6" t="s">
        <v>14</v>
      </c>
      <c r="D15" s="7">
        <v>331344</v>
      </c>
      <c r="E15" s="8">
        <f t="shared" si="0"/>
        <v>2.263816221171314E-3</v>
      </c>
      <c r="F15" s="16"/>
      <c r="G15" s="100"/>
    </row>
    <row r="16" spans="1:164" ht="14.25" customHeight="1" x14ac:dyDescent="0.3">
      <c r="C16" s="20" t="s">
        <v>5</v>
      </c>
      <c r="D16" s="21">
        <f>SUM(D11:D15)</f>
        <v>146365238</v>
      </c>
      <c r="E16" s="22">
        <f t="shared" si="0"/>
        <v>1</v>
      </c>
      <c r="F16" s="18"/>
      <c r="G16" s="100"/>
    </row>
    <row r="17" spans="3:6" ht="14.25" customHeight="1" x14ac:dyDescent="0.3">
      <c r="C17" s="10" t="s">
        <v>241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5" t="s">
        <v>253</v>
      </c>
      <c r="D20" s="115"/>
      <c r="E20" s="115"/>
      <c r="F20" s="15"/>
    </row>
    <row r="38" spans="3:8" ht="14.25" customHeight="1" x14ac:dyDescent="0.3">
      <c r="C38" s="10" t="s">
        <v>241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800-000000000000}"/>
    <hyperlink ref="E40" location="Índice!A1" display="Volver al índice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237</v>
      </c>
      <c r="D6" s="114"/>
      <c r="E6" s="114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256</v>
      </c>
      <c r="D9" s="115"/>
      <c r="E9" s="115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22</v>
      </c>
      <c r="D11" s="7">
        <v>98445395</v>
      </c>
      <c r="E11" s="8">
        <f>+D11/$D$14</f>
        <v>0.67260092864399945</v>
      </c>
      <c r="F11" s="16"/>
      <c r="G11" s="10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23</v>
      </c>
      <c r="D12" s="7">
        <v>47243594</v>
      </c>
      <c r="E12" s="8">
        <f t="shared" ref="E12:E14" si="0">+D12/$D$14</f>
        <v>0.32277878713250208</v>
      </c>
      <c r="F12" s="16"/>
      <c r="G12" s="10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24</v>
      </c>
      <c r="D13" s="7">
        <v>676249</v>
      </c>
      <c r="E13" s="8">
        <f t="shared" si="0"/>
        <v>4.6202842234984781E-3</v>
      </c>
      <c r="F13" s="16"/>
      <c r="G13" s="100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146365238</v>
      </c>
      <c r="E14" s="22">
        <f t="shared" si="0"/>
        <v>1</v>
      </c>
      <c r="F14" s="18"/>
      <c r="G14" s="100"/>
    </row>
    <row r="15" spans="1:164" ht="14.25" customHeight="1" x14ac:dyDescent="0.3">
      <c r="C15" s="10" t="s">
        <v>241</v>
      </c>
      <c r="D15" s="30"/>
      <c r="E15" s="30"/>
      <c r="F15" s="30"/>
      <c r="G15" s="100"/>
    </row>
    <row r="16" spans="1:164" ht="14.25" customHeight="1" x14ac:dyDescent="0.3">
      <c r="C16" s="10" t="s">
        <v>7</v>
      </c>
      <c r="D16" s="30"/>
      <c r="E16" s="30"/>
      <c r="F16" s="30"/>
      <c r="G16" s="100"/>
    </row>
    <row r="17" spans="3:6" ht="14.25" customHeight="1" x14ac:dyDescent="0.3">
      <c r="C17" s="30"/>
      <c r="D17" s="30"/>
      <c r="E17" s="30"/>
      <c r="F17" s="30"/>
    </row>
    <row r="18" spans="3:6" ht="28.5" customHeight="1" x14ac:dyDescent="0.3">
      <c r="C18" s="115" t="s">
        <v>257</v>
      </c>
      <c r="D18" s="115"/>
      <c r="E18" s="115"/>
      <c r="F18" s="15"/>
    </row>
    <row r="36" spans="3:6" ht="14.25" customHeight="1" x14ac:dyDescent="0.3">
      <c r="C36" s="10" t="s">
        <v>241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Índice</vt:lpstr>
      <vt:lpstr>Tabla y Gráfico N° 01</vt:lpstr>
      <vt:lpstr>Tabla y Gráfico N° 02</vt:lpstr>
      <vt:lpstr>Tabla y Gráfico N° 03</vt:lpstr>
      <vt:lpstr>Tabla y Gráfico N° 04</vt:lpstr>
      <vt:lpstr>Tabla y Gráfico N° 05</vt:lpstr>
      <vt:lpstr>Tabla y Gráfico N° 06</vt:lpstr>
      <vt:lpstr>Tabla y Gráfico N° 07</vt:lpstr>
      <vt:lpstr>Tabla y Gráfico N° 08</vt:lpstr>
      <vt:lpstr>Tabla y Gráfico N° 09</vt:lpstr>
      <vt:lpstr>Tabla y Gráfico N° 10</vt:lpstr>
      <vt:lpstr>Tabla y Gráfico N° 11</vt:lpstr>
      <vt:lpstr>Tabla y Gráfico N° 12</vt:lpstr>
      <vt:lpstr>Tabla y Gráfico N° 13</vt:lpstr>
      <vt:lpstr>Tabla y Gráfico N° 14</vt:lpstr>
      <vt:lpstr>Tabla y Gráfico N° 15</vt:lpstr>
      <vt:lpstr>Tabla y Gráfico N° 16</vt:lpstr>
      <vt:lpstr>Tabla y Gráfico N° 17</vt:lpstr>
      <vt:lpstr>Tabla y Gráfico N° 18 </vt:lpstr>
      <vt:lpstr>Tabla y Gráfico N° 19</vt:lpstr>
      <vt:lpstr>Tabla y Gráfico N° 20</vt:lpstr>
      <vt:lpstr>Tabla y Gráfico N° 21</vt:lpstr>
      <vt:lpstr>Tabla y Gráfico N° 22</vt:lpstr>
      <vt:lpstr>Tabla y Gráfico N° 23</vt:lpstr>
      <vt:lpstr>Tabla y Gráfico N° 24</vt:lpstr>
      <vt:lpstr>Tabla y Gráfico N° 25</vt:lpstr>
      <vt:lpstr>Tabla y Gráfico N° 26</vt:lpstr>
      <vt:lpstr>Tabla y Gráfico N° 27</vt:lpstr>
      <vt:lpstr>Glosario</vt:lpstr>
      <vt:lpstr>Anexo N° 01</vt:lpstr>
      <vt:lpstr>Anexo N° 02</vt:lpstr>
      <vt:lpstr>Anexo N°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Figueroa, Edson Nelino</dc:creator>
  <cp:lastModifiedBy>Robles Figueroa, Edson Nelino</cp:lastModifiedBy>
  <dcterms:created xsi:type="dcterms:W3CDTF">2018-06-08T16:54:09Z</dcterms:created>
  <dcterms:modified xsi:type="dcterms:W3CDTF">2019-01-25T19:16:31Z</dcterms:modified>
</cp:coreProperties>
</file>