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Boletines\03 2015 Anual\"/>
    </mc:Choice>
  </mc:AlternateContent>
  <xr:revisionPtr revIDLastSave="0" documentId="13_ncr:1_{8A7428DD-63AA-4D58-9DCE-B4110A32CB07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61" r:id="rId7"/>
    <sheet name="Tabla y Gráfico N° 07" sheetId="10" r:id="rId8"/>
    <sheet name="Tabla y Gráfico N° 08" sheetId="13" r:id="rId9"/>
    <sheet name="Tabla y Gráfico N° 09" sheetId="14" r:id="rId10"/>
    <sheet name="Tabla y Gráfico N° 10" sheetId="15" r:id="rId11"/>
    <sheet name="Tabla y Gráfico N° 11" sheetId="16" r:id="rId12"/>
    <sheet name="Tabla y Gráfico N° 12" sheetId="62" r:id="rId13"/>
    <sheet name="Tabla y Gráfico N° 13" sheetId="19" r:id="rId14"/>
    <sheet name="Tabla y Gráfico N° 14" sheetId="68" r:id="rId15"/>
    <sheet name="Tabla y Gráfico N° 15" sheetId="63" r:id="rId16"/>
    <sheet name="Tabla y Gráfico N° 16" sheetId="31" r:id="rId17"/>
    <sheet name="Tabla y Gráfico N° 17" sheetId="69" r:id="rId18"/>
    <sheet name="Tabla y Gráfico N° 18 " sheetId="39" r:id="rId19"/>
    <sheet name="Tabla y Gráfico N° 19" sheetId="55" r:id="rId20"/>
    <sheet name="Tabla y Gráfico N° 20" sheetId="41" r:id="rId21"/>
    <sheet name="Tabla y Gráfico N° 21" sheetId="42" r:id="rId22"/>
    <sheet name="Tabla y Gráfico N° 22" sheetId="56" r:id="rId23"/>
    <sheet name="Tabla y Gráfico N° 23" sheetId="47" r:id="rId24"/>
    <sheet name="Tabla y Gráfico N° 24" sheetId="70" r:id="rId25"/>
    <sheet name="Tabla y Gráfico N° 25" sheetId="48" r:id="rId26"/>
    <sheet name="Tabla y Gráfico N° 26" sheetId="49" r:id="rId27"/>
    <sheet name="Tabla y Gráfico N° 27" sheetId="58" r:id="rId28"/>
    <sheet name="Glosario" sheetId="50" r:id="rId29"/>
    <sheet name="Anexo N° 01" sheetId="51" r:id="rId30"/>
    <sheet name="Anexo N° 02" sheetId="52" r:id="rId31"/>
    <sheet name="Anexo N° 03" sheetId="53" r:id="rId32"/>
  </sheets>
  <externalReferences>
    <externalReference r:id="rId33"/>
  </externalReferences>
  <definedNames>
    <definedName name="_xlnm._FilterDatabase" localSheetId="31" hidden="1">'Anexo N° 03'!$C$8:$J$41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6" hidden="1">'Tabla y Gráfico N° 06'!#REF!</definedName>
    <definedName name="_xlnm._FilterDatabase" localSheetId="7" hidden="1">'Tabla y Gráfico N° 07'!$C$10:$E$15</definedName>
    <definedName name="_xlnm._FilterDatabase" localSheetId="9" hidden="1">'Tabla y Gráfico N° 09'!$C$10:$E$35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12'!#REF!</definedName>
    <definedName name="_xlnm._FilterDatabase" localSheetId="13" hidden="1">'Tabla y Gráfico N° 13'!$C$10:$E$15</definedName>
    <definedName name="_xlnm._FilterDatabase" localSheetId="14" hidden="1">'Tabla y Gráfico N° 14'!$C$10:$E$16</definedName>
    <definedName name="_xlnm._FilterDatabase" localSheetId="15" hidden="1">'Tabla y Gráfico N° 15'!#REF!</definedName>
    <definedName name="_xlnm._FilterDatabase" localSheetId="16" hidden="1">'Tabla y Gráfico N° 16'!$C$10:$E$15</definedName>
    <definedName name="_xlnm._FilterDatabase" localSheetId="17" hidden="1">'Tabla y Gráfico N° 17'!$C$10:$E$16</definedName>
    <definedName name="_xlnm._FilterDatabase" localSheetId="18" hidden="1">'Tabla y Gráfico N° 18 '!$C$10:$E$10</definedName>
    <definedName name="_xlnm._FilterDatabase" localSheetId="19" hidden="1">'Tabla y Gráfico N° 19'!$C$10:$E$10</definedName>
    <definedName name="_xlnm._FilterDatabase" localSheetId="20" hidden="1">'Tabla y Gráfico N° 20'!$C$10:$E$35</definedName>
    <definedName name="_xlnm._FilterDatabase" localSheetId="21" hidden="1">'Tabla y Gráfico N° 21'!$C$10:$E$35</definedName>
    <definedName name="_xlnm._FilterDatabase" localSheetId="22" hidden="1">'Tabla y Gráfico N° 22'!$C$10:$E$16</definedName>
    <definedName name="_xlnm._FilterDatabase" localSheetId="23" hidden="1">'Tabla y Gráfico N° 23'!#REF!</definedName>
    <definedName name="_xlnm._FilterDatabase" localSheetId="25" hidden="1">'Tabla y Gráfico N° 25'!$C$10:$E$35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0" l="1"/>
  <c r="E14" i="70" s="1"/>
  <c r="E12" i="70"/>
  <c r="E13" i="70" l="1"/>
  <c r="E11" i="70"/>
  <c r="D17" i="69"/>
  <c r="D17" i="68"/>
  <c r="E17" i="69" l="1"/>
  <c r="E13" i="69"/>
  <c r="E12" i="69"/>
  <c r="E15" i="69"/>
  <c r="E11" i="69"/>
  <c r="E16" i="69"/>
  <c r="E14" i="69"/>
  <c r="E17" i="68"/>
  <c r="E11" i="68"/>
  <c r="E14" i="68"/>
  <c r="E16" i="68"/>
  <c r="E13" i="68"/>
  <c r="E15" i="68"/>
  <c r="E12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7" i="56" l="1"/>
  <c r="E17" i="56" s="1"/>
  <c r="E14" i="56" l="1"/>
  <c r="E11" i="56"/>
  <c r="E15" i="56"/>
  <c r="E13" i="56"/>
  <c r="E16" i="56"/>
  <c r="E12" i="56"/>
  <c r="D14" i="39" l="1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5" i="48" s="1"/>
  <c r="E11" i="49" l="1"/>
  <c r="E16" i="49"/>
  <c r="E15" i="49"/>
  <c r="E14" i="49"/>
  <c r="E13" i="49"/>
  <c r="E31" i="48"/>
  <c r="E15" i="48"/>
  <c r="E12" i="48"/>
  <c r="E26" i="48"/>
  <c r="E11" i="48"/>
  <c r="E36" i="48"/>
  <c r="E27" i="48"/>
  <c r="E22" i="48"/>
  <c r="E19" i="48"/>
  <c r="E13" i="48"/>
  <c r="E20" i="48"/>
  <c r="E33" i="48"/>
  <c r="E34" i="48"/>
  <c r="E21" i="48"/>
  <c r="E32" i="48"/>
  <c r="E24" i="48"/>
  <c r="E23" i="48"/>
  <c r="E25" i="48"/>
  <c r="E30" i="48"/>
  <c r="E29" i="48"/>
  <c r="E16" i="48"/>
  <c r="E14" i="48"/>
  <c r="E28" i="48"/>
  <c r="E18" i="48"/>
  <c r="E17" i="48"/>
  <c r="D11" i="47" l="1"/>
  <c r="D15" i="47" s="1"/>
  <c r="D36" i="42"/>
  <c r="E26" i="42" s="1"/>
  <c r="D36" i="41"/>
  <c r="E36" i="41" s="1"/>
  <c r="E12" i="39"/>
  <c r="E25" i="42" l="1"/>
  <c r="E14" i="42"/>
  <c r="E31" i="42"/>
  <c r="E36" i="42"/>
  <c r="E24" i="42"/>
  <c r="E22" i="42"/>
  <c r="E29" i="42"/>
  <c r="E15" i="42"/>
  <c r="E16" i="42"/>
  <c r="E18" i="42"/>
  <c r="E11" i="42"/>
  <c r="E17" i="42"/>
  <c r="E20" i="42"/>
  <c r="E19" i="42"/>
  <c r="E27" i="42"/>
  <c r="E28" i="42"/>
  <c r="E32" i="42"/>
  <c r="E21" i="42"/>
  <c r="E35" i="42"/>
  <c r="E34" i="42"/>
  <c r="E13" i="42"/>
  <c r="E33" i="42"/>
  <c r="E23" i="42"/>
  <c r="E12" i="42"/>
  <c r="E30" i="42"/>
  <c r="E32" i="41"/>
  <c r="E15" i="41"/>
  <c r="E11" i="41"/>
  <c r="E34" i="41"/>
  <c r="E27" i="41"/>
  <c r="E21" i="41"/>
  <c r="E13" i="41"/>
  <c r="E29" i="41"/>
  <c r="E14" i="41"/>
  <c r="E33" i="41"/>
  <c r="E22" i="41"/>
  <c r="E19" i="41"/>
  <c r="E12" i="41"/>
  <c r="E18" i="41"/>
  <c r="E17" i="41"/>
  <c r="E16" i="41"/>
  <c r="E24" i="41"/>
  <c r="E30" i="41"/>
  <c r="E20" i="41"/>
  <c r="E26" i="41"/>
  <c r="E28" i="41"/>
  <c r="E25" i="41"/>
  <c r="E35" i="41"/>
  <c r="E23" i="41"/>
  <c r="E31" i="41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2" i="19"/>
  <c r="E13" i="19"/>
  <c r="E15" i="19"/>
  <c r="E11" i="19"/>
  <c r="E14" i="19"/>
  <c r="D36" i="15" l="1"/>
  <c r="D14" i="13"/>
  <c r="E11" i="13" s="1"/>
  <c r="E13" i="13" l="1"/>
  <c r="E14" i="13"/>
  <c r="E12" i="13"/>
  <c r="E36" i="15"/>
  <c r="E33" i="16"/>
  <c r="E23" i="14"/>
  <c r="E20" i="14"/>
  <c r="E34" i="14"/>
  <c r="E17" i="14"/>
  <c r="E14" i="14"/>
  <c r="E18" i="14"/>
  <c r="E11" i="14"/>
  <c r="E33" i="14"/>
  <c r="E28" i="14"/>
  <c r="E19" i="14"/>
  <c r="E22" i="14"/>
  <c r="E13" i="14"/>
  <c r="E36" i="14"/>
  <c r="E15" i="14"/>
  <c r="E25" i="14"/>
  <c r="E12" i="14"/>
  <c r="E16" i="14"/>
  <c r="E26" i="14"/>
  <c r="E32" i="14"/>
  <c r="E31" i="14"/>
  <c r="E29" i="14"/>
  <c r="E27" i="14"/>
  <c r="E21" i="14"/>
  <c r="E35" i="14"/>
  <c r="E30" i="14"/>
  <c r="E24" i="14"/>
  <c r="E11" i="16"/>
  <c r="E22" i="16"/>
  <c r="E30" i="16"/>
  <c r="E36" i="16"/>
  <c r="E14" i="16"/>
  <c r="E12" i="16"/>
  <c r="E23" i="16"/>
  <c r="E15" i="16"/>
  <c r="E17" i="16"/>
  <c r="E34" i="16"/>
  <c r="E16" i="16"/>
  <c r="E29" i="16"/>
  <c r="E26" i="16"/>
  <c r="E20" i="16"/>
  <c r="E21" i="16"/>
  <c r="E31" i="16"/>
  <c r="E28" i="16"/>
  <c r="E13" i="16"/>
  <c r="E27" i="16"/>
  <c r="E24" i="16"/>
  <c r="E35" i="16"/>
  <c r="E25" i="16"/>
  <c r="E18" i="16"/>
  <c r="E19" i="16"/>
  <c r="E32" i="16"/>
  <c r="E19" i="15"/>
  <c r="E12" i="15"/>
  <c r="E21" i="15"/>
  <c r="E13" i="15"/>
  <c r="E23" i="15"/>
  <c r="E29" i="15"/>
  <c r="E20" i="15"/>
  <c r="E35" i="15"/>
  <c r="E34" i="15"/>
  <c r="E14" i="15"/>
  <c r="E26" i="15"/>
  <c r="E33" i="15"/>
  <c r="E24" i="15"/>
  <c r="E30" i="15"/>
  <c r="E18" i="15"/>
  <c r="E25" i="15"/>
  <c r="E15" i="15"/>
  <c r="E32" i="15"/>
  <c r="E11" i="15"/>
  <c r="E17" i="15"/>
  <c r="E28" i="15"/>
  <c r="E27" i="15"/>
  <c r="E16" i="15"/>
  <c r="E22" i="15"/>
  <c r="E31" i="15"/>
  <c r="E16" i="10" l="1"/>
  <c r="D13" i="6"/>
  <c r="E12" i="6" s="1"/>
  <c r="D16" i="5"/>
  <c r="E12" i="4" l="1"/>
  <c r="E11" i="6"/>
  <c r="E13" i="6"/>
  <c r="E13" i="5"/>
  <c r="E15" i="5"/>
  <c r="E16" i="5"/>
  <c r="E14" i="5"/>
  <c r="E12" i="5"/>
  <c r="E11" i="5"/>
  <c r="E11" i="10"/>
  <c r="E12" i="10"/>
  <c r="E14" i="10"/>
  <c r="E13" i="10"/>
  <c r="E15" i="10"/>
  <c r="E11" i="4"/>
  <c r="E16" i="4"/>
  <c r="E15" i="4"/>
  <c r="E13" i="4"/>
  <c r="E14" i="4"/>
</calcChain>
</file>

<file path=xl/sharedStrings.xml><?xml version="1.0" encoding="utf-8"?>
<sst xmlns="http://schemas.openxmlformats.org/spreadsheetml/2006/main" count="919" uniqueCount="309">
  <si>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</si>
  <si>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</si>
  <si>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</si>
  <si>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</si>
  <si>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</si>
  <si>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</si>
  <si>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</si>
  <si>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Elaboración: DGRAIC-MTC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</si>
  <si>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</si>
  <si>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</si>
  <si>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</si>
  <si>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</si>
  <si>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</si>
  <si>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</si>
  <si>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</si>
  <si>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</si>
  <si>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</si>
  <si>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</si>
  <si>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</si>
  <si>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</si>
  <si>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</si>
  <si>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</si>
  <si>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</si>
  <si>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</si>
  <si>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</si>
  <si>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</si>
  <si>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</si>
  <si>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</si>
  <si>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</si>
  <si>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</si>
  <si>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</si>
  <si>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</si>
  <si>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</si>
  <si>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</si>
  <si>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</si>
  <si>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</si>
  <si>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</si>
  <si>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</si>
  <si>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</si>
  <si>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</si>
  <si>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</si>
  <si>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</si>
  <si>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</si>
  <si>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</si>
  <si>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</si>
  <si>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</si>
  <si>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</si>
  <si>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</si>
  <si>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</si>
  <si>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</si>
  <si>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</si>
  <si>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</si>
  <si>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</si>
  <si>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</si>
  <si>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</si>
  <si>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</si>
  <si>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</si>
  <si>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</si>
  <si>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</si>
  <si>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</si>
  <si>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</si>
  <si>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</si>
  <si>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</si>
  <si>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</si>
  <si>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</si>
  <si>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</si>
  <si>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</si>
  <si>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</si>
  <si>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</si>
  <si>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</si>
  <si>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</si>
  <si>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</si>
  <si>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</si>
  <si>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</si>
  <si>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</si>
  <si>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</si>
  <si>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</si>
  <si>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</si>
  <si>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</si>
  <si>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</si>
  <si>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</si>
  <si>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</si>
  <si>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</si>
  <si>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</si>
  <si>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</si>
  <si>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</si>
  <si>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</si>
  <si>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</si>
  <si>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</si>
  <si>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</si>
  <si>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</si>
  <si>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</si>
  <si>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</si>
  <si>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</si>
  <si>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</si>
  <si>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</si>
  <si>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</si>
  <si>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</si>
  <si>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</si>
  <si>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</si>
  <si>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</si>
  <si>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</si>
  <si>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</si>
  <si>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</si>
  <si>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</si>
  <si>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</si>
  <si>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</si>
  <si>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</si>
  <si>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</si>
  <si>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</si>
  <si>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</si>
  <si>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</si>
  <si>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</si>
  <si>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</si>
  <si>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N° de empresas</t>
  </si>
  <si>
    <t>Nota</t>
  </si>
  <si>
    <t>AQP EXPRESS CARGO S.A.C.</t>
  </si>
  <si>
    <t>ARGENPER S.A.</t>
  </si>
  <si>
    <t>CHASQUI DISTRIBUCIONES S.A.C.</t>
  </si>
  <si>
    <t>COBRA PERÚ S.A.</t>
  </si>
  <si>
    <t>CONEXION CARGO S.A.C.</t>
  </si>
  <si>
    <t>ENLACE CORREOS S.A.</t>
  </si>
  <si>
    <t>EZENTIS PERÚ S.A.C.</t>
  </si>
  <si>
    <t>OLVA COURIER S.A.C.</t>
  </si>
  <si>
    <t>TRANSPORTES EL PINO S.A.C.</t>
  </si>
  <si>
    <t>Pequeño paquete</t>
  </si>
  <si>
    <t>Documentos</t>
  </si>
  <si>
    <t>Documentos: Incluye cartas, tarjetas postales, impresos y cecogramas.</t>
  </si>
  <si>
    <t>Local Lima-Callao</t>
  </si>
  <si>
    <t>TRANSPORTES CRUZ DEL SUR S.A.C.</t>
  </si>
  <si>
    <t>Calle Aeronaves Nº 220 Urb. Fundo Boca Negra - Callao - Callao</t>
  </si>
  <si>
    <t>AREQUIPA EXPRESO MARVISUR E.I.R.L.</t>
  </si>
  <si>
    <t>Calle Garci Carbajal N° 511, Urb. IV Centenario - Arequipa - Arequipa</t>
  </si>
  <si>
    <t>Jr. Cuzco Nº 121 - 2do Piso - Lima - Lima</t>
  </si>
  <si>
    <t>Av. Marquez de La Bula N° 505 - Huertos de Villa - Chorrillos - Lima</t>
  </si>
  <si>
    <t>Calle Amador Merino Reyna N° 267 - 902 - San Isidro - Lima</t>
  </si>
  <si>
    <t>COMPAÑIA AMERICANA DE MULTISERVICIOS DEL PERU S.A.</t>
  </si>
  <si>
    <t>Av. Maquinarias Nº 2977 - Lima - Lima</t>
  </si>
  <si>
    <t>COMPAÑÍA PANAMEÑA DE AVIACION S.A.</t>
  </si>
  <si>
    <t>Calle Los Halcones N° 105 - San Isidro - Lima</t>
  </si>
  <si>
    <t>Av. Larco Nº 1008 - Urb. San Andres - Trujillo - La Libertad</t>
  </si>
  <si>
    <t>CONHYDRA S.A. E.S.P. SUCURSAL DEL PERU</t>
  </si>
  <si>
    <t>Calle Sanzio N° 347, Urb. La Calera de La Merced - Surquillo - Lima</t>
  </si>
  <si>
    <t>CONSORCIO NEX PERU S.A.C.</t>
  </si>
  <si>
    <t>Prolong. Huánuco Nº 2544 - La Victoria - Lima</t>
  </si>
  <si>
    <t>CORREO PRIVADO S.A.C. (TNT)</t>
  </si>
  <si>
    <t>Av. Javier Prado Este Nº 1501 - La Victoria - Lima</t>
  </si>
  <si>
    <t>D.H.L. EXPRESS PERU S.A.C.</t>
  </si>
  <si>
    <t>Calle 1 Mza. A Lote 6 Urb. Fundo Bocanegra - Callao - Callao</t>
  </si>
  <si>
    <t>Av. México Nº 333 - La Victoria - Lima</t>
  </si>
  <si>
    <t>EMPRESA DE TRANSPORTES TURISMO CHOCANO S.A.C.</t>
  </si>
  <si>
    <t>Av. 28 de Julio Nº 1520 - La Victoria - Lima</t>
  </si>
  <si>
    <t>Calle Aurelio Souza N° 123 - Barranco - Lima</t>
  </si>
  <si>
    <t xml:space="preserve">EPPO S.A. </t>
  </si>
  <si>
    <t>Av. Grau Nº 1581 - Piura - Piura</t>
  </si>
  <si>
    <t>Av. Argentina Nº 3090 - Callao - Callao</t>
  </si>
  <si>
    <t>LAN PERU S.A.</t>
  </si>
  <si>
    <t>MACRO POST S.A.C.</t>
  </si>
  <si>
    <t>Av. Arenales Nº 1093 - Santa Beatriz - Lima - Lima</t>
  </si>
  <si>
    <t>Av. Argentina Nº 4458, Urb. Tarapacá - Callao - Callao</t>
  </si>
  <si>
    <t>Calle Los Cedros N° 143 Fundo Bocanegra - Callao - Callao</t>
  </si>
  <si>
    <t>SCHARFF LOGISTICA INTEGRADA S.A.</t>
  </si>
  <si>
    <t>SERVICIO PUNTUAL DE MENSAJERIA S.A.C.</t>
  </si>
  <si>
    <t>Av. Ejercito N° 977 Barrio El Molino - Trujillo - La Libertad</t>
  </si>
  <si>
    <t>SERVICIOS LOGISTICOS DE COURIER DEL PERU S.A.C. (EX SMP COURIER)</t>
  </si>
  <si>
    <t>Av. Las Camelias Nº 410 Piso 2-A - San Isidro - Lima</t>
  </si>
  <si>
    <t>SERVICIOS POSTALES DEL PERU S.A</t>
  </si>
  <si>
    <t>Av. Tomas Valle Cdra. 7 S/N - Los Olivos - Lima</t>
  </si>
  <si>
    <t>STAR UP S.A.</t>
  </si>
  <si>
    <t>Calle Horacio Cachay Nª 190 Santa Catalina - La Victoria - Lima</t>
  </si>
  <si>
    <t>Av. Manuel Echeandia Nº 303 - San Luis - Lima</t>
  </si>
  <si>
    <t xml:space="preserve">TRANSPORTES SOYUZ S.A. </t>
  </si>
  <si>
    <t>UNION PAK DEL PERU S.A.</t>
  </si>
  <si>
    <t>Av. Perez Aranibar Nº 2107 - San Isidro - Lima</t>
  </si>
  <si>
    <t>URBANO EXPRESS PERU S.A.</t>
  </si>
  <si>
    <t>Av. Argentina N° 3127 - Lima - Lima</t>
  </si>
  <si>
    <t>El boletín IS-2015 compila información de 31 concesionarios postales.</t>
  </si>
  <si>
    <t>Asia</t>
  </si>
  <si>
    <t>AKS EXPRESS S.R.L.</t>
  </si>
  <si>
    <t>SERVICIOS POSTALES TEGAMI S.A.C.</t>
  </si>
  <si>
    <t>Calle Herrera Nº 180 Int 12 Urb Virgen del Carmen - Rímac - Lima</t>
  </si>
  <si>
    <t>Av. Horacio Urteaga N° 1846 - Jesús María - Lima</t>
  </si>
  <si>
    <t>Av. Elmert Faucett 2823 Oficina 401 - Callao - Callao</t>
  </si>
  <si>
    <t>Av. Elmert Faucett 3453 - Callao - Callao</t>
  </si>
  <si>
    <t>Europa: España y Francia</t>
  </si>
  <si>
    <t>Resto de América: Chile, Colombia, Ecuador y Uruguay.</t>
  </si>
  <si>
    <t>INFORMACIÓN ESTADÍSTICA DETALLADA DE LOS SERVICIOS POSTALES - AÑO 2015</t>
  </si>
  <si>
    <t>Tabla N° 01: Tráfico postal según tipo de envío (N° de envíos y % del total) – Año 2015</t>
  </si>
  <si>
    <t>Tabla N° 02: Ingreso postal según tipo de envío (Monto en S/ y % del total) – Año 2015</t>
  </si>
  <si>
    <t>Tabla N° 03: Tráfico postal según tipo de tratamiento (N° de envíos y % del total) – Año 2015</t>
  </si>
  <si>
    <t>Tabla N° 04: Ingreso postal según tipo de tratamiento (Monto en S/ y % del total) – Año 2015</t>
  </si>
  <si>
    <t>Tabla N° 05: Tráfico postal según mercado de origen (N° de envíos y % del total) – Año 2015</t>
  </si>
  <si>
    <t>Tabla N° 06: Tráfico postal interno según tipo de envío (N° de envíos y % del total) – Año 2015</t>
  </si>
  <si>
    <t>Tabla N° 07: Tráfico postal interno según tipo de tratamiento (N° de envíos y % del total) – Año 2015</t>
  </si>
  <si>
    <t>Tabla N° 08: Tráfico postal interno según ámbito de envío (N° de envíos y % del total) – Año 2015</t>
  </si>
  <si>
    <t>Tabla N° 09: Tráfico postal local y regional (N° de envíos y % del total) – Año 2015</t>
  </si>
  <si>
    <t>Tabla N° 10: Tráfico postal nacional según origen (N° de envíos y % del total) – Año 2015</t>
  </si>
  <si>
    <t>Tabla N° 11: Tráfico postal nacional según destino (N° de envíos y % del total) – Año 2015</t>
  </si>
  <si>
    <t>Tabla N° 12: Tráfico postal internacional de salida según tipo de envío (N° de envíos y % del total) – Año 2015</t>
  </si>
  <si>
    <t>Tabla N° 13: Tráfico postal internacional de salida según tipo de tratamiento (N° de envíos y % del total) – Año 2015</t>
  </si>
  <si>
    <t>Tabla N° 14: Tráfico postal internacional de salida según destino (N° de envíos y % del total) – Año 2015</t>
  </si>
  <si>
    <t>Tabla N° 15: Tráfico postal internacional de entrada según tipo de envío (N° de envíos y % del total) – Año 2015</t>
  </si>
  <si>
    <t>Tabla N° 16: Tráfico postal internacional de entrada según tipo de tratamiento (N° de envíos y % del total) – Año 2015</t>
  </si>
  <si>
    <t>Tabla N° 17: Tráfico postal internacional de entrada según origen (N° de envíos y % del total) – Año 2015</t>
  </si>
  <si>
    <t>Tabla N° 18: Número de giros postales según ámbito de envío (N° de giros y % del total) – Año 2015</t>
  </si>
  <si>
    <t>Tabla N° 19: Ingreso por giros postales según ámbito de envío (Monto en S/ y % del total) – Año 2015</t>
  </si>
  <si>
    <t>Tabla N° 20: Número de giros nacionales según origen (N° de giros y % del total) – Año 2015</t>
  </si>
  <si>
    <t>Tabla N° 21: Número de giros nacionales según destino (N° de giros y % del total) – Año 2015</t>
  </si>
  <si>
    <t>Tabla N° 22: Número de giros internacionales de salida según destino (N° de giros y % del total) – Año 2015</t>
  </si>
  <si>
    <t>Tabla N° 23: Tipos de puntos de atención postal (N° de puntos y % del total) – Año 2015</t>
  </si>
  <si>
    <t>Gráfico N° 01: Tráfico postal según tipo de envío (% del total) – Año 2015</t>
  </si>
  <si>
    <t>Gráfico N° 02: Ingreso postal según tipo de envío (% del total) – Año 2015</t>
  </si>
  <si>
    <t>Gráfico N° 03: Tráfico postal según tipo de tratamiento (% del total) – Año 2015</t>
  </si>
  <si>
    <t>Gráfico N° 04: Ingreso postal según tipo de tratamiento (% del total) – Año 2015</t>
  </si>
  <si>
    <t>Gráfico N° 05: Tráfico postal según mercado de origen (% del total) – Año 2015</t>
  </si>
  <si>
    <t>Gráfico N° 06: Tráfico postal interno según tipo de envío (% del total) – Año 2015</t>
  </si>
  <si>
    <t>Gráfico N° 07: Tráfico postal interno según tipo de tratamiento (% del total) – Año 2015</t>
  </si>
  <si>
    <t>Gráfico N° 08: Tráfico postal interno según ámbito de envío (% del total) – Año 2015</t>
  </si>
  <si>
    <t>Gráfico N° 09: Tráfico postal local y regional (% del total) – Año 2015</t>
  </si>
  <si>
    <t>Gráfico N° 10: Tráfico postal nacional según origen (% del total) – Año 2015</t>
  </si>
  <si>
    <t>Gráfico N° 11: Tráfico postal nacional según destino (% del total) – Año 2015</t>
  </si>
  <si>
    <t>Gráfico N° 12: Tráfico postal internacional de salida según tipo de envío (% del total) – Año 2015</t>
  </si>
  <si>
    <t>Gráfico N° 13: Tráfico postal internacional de salida según tipo de tratamiento (% del total) – Año 2015</t>
  </si>
  <si>
    <t>Gráfico N° 14: Tráfico postal internacional de salida según destino (% del total) – Año 2015</t>
  </si>
  <si>
    <t>Gráfico N° 15: Tráfico postal internacional de entrada según tipo de envío (% del total) – Año 2015</t>
  </si>
  <si>
    <t>Gráfico N° 16: Tráfico postal internacional de entrada según tipo de tratamiento (% del total) – Año 2015</t>
  </si>
  <si>
    <t>Gráfico N° 17: Tráfico postal internacional de entrada según origen (% del total) – Año 2015</t>
  </si>
  <si>
    <t>Gráfico N° 18: Número de giros postales según ámbito de envío (% del total) – Año 2015</t>
  </si>
  <si>
    <t>Gráfico N° 19: Ingreso por giros postales según ámbito de envío (% del total) – Año 2015</t>
  </si>
  <si>
    <t>Gráfico N° 20: Número de giros nacionales según origen (% del total) – Año 2015</t>
  </si>
  <si>
    <t>Gráfico N° 21: Número de giros nacionales según destino (% del total) – Año 2015</t>
  </si>
  <si>
    <t>Gráfico N° 22: Número de giros internacionales de salida según destino (% del total) – Año 2015</t>
  </si>
  <si>
    <t>Gráfico N° 23: Tipos de puntos de atención postal (% del total) – Año 2015</t>
  </si>
  <si>
    <t>Anexo N° 01: Tráfico postal local, regional y nacional (N° de envíos) – Año 2015</t>
  </si>
  <si>
    <t>Anexo N° 02: Giros postales nacionales según región de origen y región de destino (N° de giros) – Año 2015</t>
  </si>
  <si>
    <t>Anexo N° 03: Lista de principales concesionarios postales – Año 2015</t>
  </si>
  <si>
    <t>INFORMACIÓN ESTADÍSTICA DETALLADA DE LOS SERVICIOS POSTALES 
AÑO 2015</t>
  </si>
  <si>
    <t>Tráfico postal local, regional y nacional (N° de envíos) – Año 2015</t>
  </si>
  <si>
    <t>Giros postales nacionales según región de origen y región de destino (N° de giros)  – Año 2015</t>
  </si>
  <si>
    <t>Lista de principales concesionarios postales – Año 2015</t>
  </si>
  <si>
    <t>Fuente: Reporte de Concesionarios Postales I y II Semestre 2015</t>
  </si>
  <si>
    <t>Tabla N° 01: Tráfico postal según tipo de envío
(N° de envíos y % del total) – Año 2015</t>
  </si>
  <si>
    <t>Gráfico N° 01: Tráfico postal según tipo de envío
(% del total) – Año 2015</t>
  </si>
  <si>
    <t>Tabla N° 02: Ingreso postal según tipo de envío
(Monto en S/ y % del total) – Año 2015</t>
  </si>
  <si>
    <t>Gráfico N° 02: Ingreso postal según tipo de envío
(% del total) – Año 2015</t>
  </si>
  <si>
    <t>Tabla N° 03: Tráfico postal según tipo de tratamiento
(N° de envíos y % del total) – Año 2015</t>
  </si>
  <si>
    <t>Gráfico N° 03: Tráfico postal según tipo de tratamiento
(% del total) – Año 2015</t>
  </si>
  <si>
    <t>Tabla N° 04: Ingreso postal según tipo de tratamiento
(Monto en S/ y % del total) – Año 2015</t>
  </si>
  <si>
    <t>Gráfico N° 04: Ingreso postal según tipo de tratamiento
(% del total) – Año 2015</t>
  </si>
  <si>
    <t>Tabla N° 05: Tráfico postal según mercado de origen
(N° de envíos y % del total) – Año 2015</t>
  </si>
  <si>
    <t>Gráfico N° 05: Tráfico postal según mercado de origen
(% del total) – Año 2015</t>
  </si>
  <si>
    <t>Tabla N° 06: Tráfico postal interno según tipo de envío
(N° de envíos y % del total) – Año 2015</t>
  </si>
  <si>
    <t>Gráfico N° 06: Tráfico postal interno según tipo de envío
(% del total) – Año 2015</t>
  </si>
  <si>
    <t>Tabla N° 07: Tráfico postal interno según tipo de tratamiento
(N° de envíos y % del total) – Año 2015</t>
  </si>
  <si>
    <t>Gráfico N° 07: Tráfico postal interno según tipo de tratamiento
(% del total) – Año 2015</t>
  </si>
  <si>
    <t>Tabla N° 08: Tráfico postal interno según ámbito de envío
(N° de envíos y % del total) – Año 2015</t>
  </si>
  <si>
    <t>Gráfico N° 08: Tráfico postal interno según ámbito de envío
(% del total) – Año 2015</t>
  </si>
  <si>
    <t>Tabla N° 09: Tráfico postal local y regional
(N° de envíos y % del total) – Año 2015</t>
  </si>
  <si>
    <t>Gráfico N° 09: Tráfico postal local y regional
(% del total) – Año 2015</t>
  </si>
  <si>
    <t>Tabla N° 10: Tráfico postal nacional según origen
(N° de envíos y % del total) – Año 2015</t>
  </si>
  <si>
    <t>Gráfico N° 10: Tráfico postal nacional según origen
(% del total) – Año 2015</t>
  </si>
  <si>
    <t>Tabla N° 11: Tráfico postal nacional según destino
(N° de envíos y % del total) – Año 2015</t>
  </si>
  <si>
    <t>Gráfico N° 11: Tráfico postal nacional según destino
(% del total) – Año 2015</t>
  </si>
  <si>
    <t>Tabla N° 12: Tráfico postal internacional de salida según tipo de envío
(N° de envíos y % del total) – Año 2015</t>
  </si>
  <si>
    <t>Gráfico N° 12: Tráfico postal internacional de salida según tipo de envío
(% del total) – Año 2015</t>
  </si>
  <si>
    <t>Gráfico N° 13: Tráfico postal internacional de salida según tipo de tratamiento
(% del total) – Año 2015</t>
  </si>
  <si>
    <t>Tabla N° 13: Tráfico postal internacional de salida según tipo de tratamiento
(N° de envíos y % del total) – Año 2015</t>
  </si>
  <si>
    <t>Tabla N° 14: Tráfico postal internacional de salida según destino
(N° de envíos y % del total) – Año 2015</t>
  </si>
  <si>
    <t>Gráfico N° 14: Tráfico postal internacional de salida según destino
(% del total) – Año 2015</t>
  </si>
  <si>
    <t>Tabla N° 15: Tráfico postal internacional de entrada según tipo de envío
(N° de envíos y % del total) – Año 2015</t>
  </si>
  <si>
    <t>Gráfico N° 15: Tráfico postal internacional de entrada según tipo de envío
(% del total) – Año 2015</t>
  </si>
  <si>
    <t>Gráfico N° 16: Tráfico postal internacional de entrada según tipo de tratamiento
(% del total) – Año 2015</t>
  </si>
  <si>
    <t>Tabla N° 16: Tráfico postal internacional de entrada según tipo de tratamiento
(N° de envíos y % del total) – Año 2015</t>
  </si>
  <si>
    <t>Gráfico N° 17: Tráfico postal internacional de entrada según origen
(% del total) – Año 2015</t>
  </si>
  <si>
    <t>Tabla N° 17: Tráfico postal internacional de entrada según origen
(N° de envíos y % del total) – Año 2015</t>
  </si>
  <si>
    <t>Tabla N° 18: Número de giros postales según ámbito de envío
(N° de giros y % del total) – Año 2015</t>
  </si>
  <si>
    <t>Gráfico N° 18: Número de giros postales según ámbito de envío
(% del total) – Año 2015</t>
  </si>
  <si>
    <t>Gráfico N° 19: Ingresos por giros postales según ámbito de envío
(% del total) – Año 2015</t>
  </si>
  <si>
    <t>Tabla N° 19: Ingresos por giros postales según ámbito de envío
(Monto en S/ y % del total) – Año 2015</t>
  </si>
  <si>
    <t>Tabla N° 20: Número de giros nacionales según origen
(N° de giros y % del total) – Año 2015</t>
  </si>
  <si>
    <t>Gráfico N° 20: Número de giros nacionales según origen
(% del total) – Año 2015</t>
  </si>
  <si>
    <t>Tabla N° 21: Número de giros nacionales según destino
(N° de giros y % del total) – Año 2015</t>
  </si>
  <si>
    <t>Gráfico N° 21: Número de giros nacionales según destino
(% del total) – Año 2015</t>
  </si>
  <si>
    <t>Tabla N° 22: Número de giros internacionales de salida según destino
(N° de envíos y % del total) – Año 2015</t>
  </si>
  <si>
    <t>Gráfico N° 22: Número de giros internacionales de salida según destino
(% del total) – Año 2015</t>
  </si>
  <si>
    <t>Tabla N° 23: Tipos de puntos de atención postal
(N° de puntos y % del total) – Año 2015</t>
  </si>
  <si>
    <t>Gráfico N° 23: Tipos de puntos de atención postal
(% del total) – Año 2015</t>
  </si>
  <si>
    <t>INFORMACIÓN ESTADÍSTICA DETALLADA DE LOS SERVICIOS POSTALES 
SEGUNDO SEMESTRE DE 2015</t>
  </si>
  <si>
    <t>Atencion completa</t>
  </si>
  <si>
    <t>Solo Admision</t>
  </si>
  <si>
    <t>Solo Distribucion</t>
  </si>
  <si>
    <t>Atención Completa: Incluye Admisión y Distribución.</t>
  </si>
  <si>
    <t>Gráfico N° 27: Concesionarios postales con remesa postal según ámbito de concesión
(% del total) – Año 2015</t>
  </si>
  <si>
    <t>Tabla N° 27: Concesionarios postales con remesa postal según ámbito de concesión
(N° de empresas y % del total) – Año 2015</t>
  </si>
  <si>
    <t>Gráfico N° 26: Concesionarios postales según ámbito de concesión
(% del total) – Año 2015</t>
  </si>
  <si>
    <t>Tabla N° 26: Concesionarios postales según ámbito de concesión
(N° de empresas y % del total) – Año 2015</t>
  </si>
  <si>
    <t>Gráfico N° 25: Puntos de atención postal abiertos al público
(% del total) – Año 2015</t>
  </si>
  <si>
    <t>Tabla N° 25: Puntos de atención postal abiertos al público
(N° de puntos y % del total) – Año 2015</t>
  </si>
  <si>
    <t>Tabla N° 24: Tipos de puntos de atención postal abiertos al público
(N° de puntos y % del total) – Año 2015</t>
  </si>
  <si>
    <t>Gráfico N° 24: Tipos de puntos de atención postal abiertos al público
(% del total) – Año 2015</t>
  </si>
  <si>
    <t>Gráfico N° 24: Tipos de puntos de atención postal abiertos al público (% del total) – Año 2015</t>
  </si>
  <si>
    <t>Gráfico N° 25: Puntos de atención postal abiertos al público (% del total) – Año 2015</t>
  </si>
  <si>
    <t>Gráfico N° 26: Concesionarios postales según ámbito de concesión (% del total) – Año 2015</t>
  </si>
  <si>
    <t>Gráfico N° 27: Concesionarios postales con remesa postal según ámbito de concesión (% del total) – Año 2015</t>
  </si>
  <si>
    <t>Tabla N° 24: Tipos de puntos de atención postal abiertos al público (N° de puntos y % del total) – Año 2015</t>
  </si>
  <si>
    <t>Tabla N° 25: Puntos de atención postal abiertos al público (N° de puntos y % del total) – Año 2015</t>
  </si>
  <si>
    <t>Tabla N° 26: Concesionarios postales según ámbito de concesión (N° de empresas y % del total) – Año 2015</t>
  </si>
  <si>
    <t>Tabla N° 27: Concesionarios postales con remesa postal según ámbito de concesión (N° de empresas y % del total) – Año 2015</t>
  </si>
  <si>
    <t xml:space="preserve">El Ministerio de Transportes y Comunicaciones aclaran que la información contenida en el boletín anual del sector postal es compilada a través de la información remitida por los concesionarios postales y se suministra para propósitos informativos. En ese sentido, nuestro Ministerio aclara que las cifras presentadas en el boletín anual del sector postal pueden ser actualizadas posteriormente.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</si>
</sst>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39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0" fontId="5" fillId="2" borderId="11" xfId="1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5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2"/>
    </xf>
    <xf numFmtId="0" fontId="9" fillId="3" borderId="0" xfId="2" applyFont="1" applyFill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10" fontId="5" fillId="2" borderId="19" xfId="1" applyNumberFormat="1" applyFont="1" applyFill="1" applyBorder="1" applyAlignment="1">
      <alignment horizontal="left" vertical="center" indent="1"/>
    </xf>
    <xf numFmtId="10" fontId="5" fillId="2" borderId="20" xfId="1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5AD7E4"/>
      <color rgb="FFC093FB"/>
      <color rgb="FFFC7A85"/>
      <color rgb="FF04A4C4"/>
      <color rgb="FF52B180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0.96827167995060026</c:v>
                </c:pt>
                <c:pt idx="1">
                  <c:v>7.1820874209673523E-3</c:v>
                </c:pt>
                <c:pt idx="2">
                  <c:v>2.4546232628432363E-2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0.44761392666868999</c:v>
                </c:pt>
                <c:pt idx="1">
                  <c:v>0.13098519184023763</c:v>
                </c:pt>
                <c:pt idx="2">
                  <c:v>0.42140088149107241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0.54712543330397945</c:v>
                </c:pt>
                <c:pt idx="1">
                  <c:v>0.22744635050815104</c:v>
                </c:pt>
                <c:pt idx="2">
                  <c:v>0.2103879424186853</c:v>
                </c:pt>
                <c:pt idx="3">
                  <c:v>1.0289017434453695E-2</c:v>
                </c:pt>
                <c:pt idx="4">
                  <c:v>4.7512563347304722E-3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1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Mensajeria</c:v>
                </c:pt>
                <c:pt idx="3">
                  <c:v>Ordinario certificado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0.30714415716443816</c:v>
                </c:pt>
                <c:pt idx="1">
                  <c:v>0.24210479508037286</c:v>
                </c:pt>
                <c:pt idx="2">
                  <c:v>0.22782491143014044</c:v>
                </c:pt>
                <c:pt idx="3">
                  <c:v>0.11540677458673121</c:v>
                </c:pt>
                <c:pt idx="4">
                  <c:v>0.10751936173831732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0.98500853574248193</c:v>
                </c:pt>
                <c:pt idx="1">
                  <c:v>1.4991464257518031E-2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06'!$E$12:$E$14</c:f>
              <c:numCache>
                <c:formatCode>0.00%</c:formatCode>
                <c:ptCount val="3"/>
                <c:pt idx="0">
                  <c:v>0.97165320932621746</c:v>
                </c:pt>
                <c:pt idx="1">
                  <c:v>5.3006492065671021E-3</c:v>
                </c:pt>
                <c:pt idx="2">
                  <c:v>2.3046141467215408E-2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07'!$E$11:$E$15</c:f>
              <c:numCache>
                <c:formatCode>0.00%</c:formatCode>
                <c:ptCount val="5"/>
                <c:pt idx="0">
                  <c:v>0.55539647301659545</c:v>
                </c:pt>
                <c:pt idx="1">
                  <c:v>0.22356618162879255</c:v>
                </c:pt>
                <c:pt idx="2">
                  <c:v>0.20830982765246006</c:v>
                </c:pt>
                <c:pt idx="3">
                  <c:v>1.0445612460300169E-2</c:v>
                </c:pt>
                <c:pt idx="4">
                  <c:v>2.2819052418517299E-3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0.65148595879223847</c:v>
                </c:pt>
                <c:pt idx="1">
                  <c:v>0.34371584291035651</c:v>
                </c:pt>
                <c:pt idx="2">
                  <c:v>4.7981982974049583E-3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0.65148595879223847</c:v>
                </c:pt>
                <c:pt idx="1">
                  <c:v>0.34371584291035651</c:v>
                </c:pt>
                <c:pt idx="2">
                  <c:v>4.7981982974049583E-3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09'!$C$11:$C$35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Tumbes</c:v>
                </c:pt>
                <c:pt idx="6">
                  <c:v>Ica</c:v>
                </c:pt>
                <c:pt idx="7">
                  <c:v>Ayacucho</c:v>
                </c:pt>
                <c:pt idx="8">
                  <c:v>Lambayeque</c:v>
                </c:pt>
                <c:pt idx="9">
                  <c:v>Lima Provincias</c:v>
                </c:pt>
                <c:pt idx="10">
                  <c:v>Junín</c:v>
                </c:pt>
                <c:pt idx="11">
                  <c:v>Amazonas</c:v>
                </c:pt>
                <c:pt idx="12">
                  <c:v>San Martín</c:v>
                </c:pt>
                <c:pt idx="13">
                  <c:v>Moquegua</c:v>
                </c:pt>
                <c:pt idx="14">
                  <c:v>Áncash</c:v>
                </c:pt>
                <c:pt idx="15">
                  <c:v>Ucayali</c:v>
                </c:pt>
                <c:pt idx="16">
                  <c:v>Cajamarca</c:v>
                </c:pt>
                <c:pt idx="17">
                  <c:v>Huánuco</c:v>
                </c:pt>
                <c:pt idx="18">
                  <c:v>Tacna</c:v>
                </c:pt>
                <c:pt idx="19">
                  <c:v>Loreto</c:v>
                </c:pt>
                <c:pt idx="20">
                  <c:v>Puno</c:v>
                </c:pt>
                <c:pt idx="21">
                  <c:v>Pasco</c:v>
                </c:pt>
                <c:pt idx="22">
                  <c:v>Madre de Dios</c:v>
                </c:pt>
                <c:pt idx="23">
                  <c:v>Apurímac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09'!$E$11:$E$35</c:f>
              <c:numCache>
                <c:formatCode>0.00%</c:formatCode>
                <c:ptCount val="25"/>
                <c:pt idx="0">
                  <c:v>0.96770420472731733</c:v>
                </c:pt>
                <c:pt idx="1">
                  <c:v>1.3838665180827008E-2</c:v>
                </c:pt>
                <c:pt idx="2">
                  <c:v>8.7750994739769234E-3</c:v>
                </c:pt>
                <c:pt idx="3">
                  <c:v>5.0285837772148824E-3</c:v>
                </c:pt>
                <c:pt idx="4">
                  <c:v>1.4153341117319389E-3</c:v>
                </c:pt>
                <c:pt idx="5">
                  <c:v>1.0442921218741157E-3</c:v>
                </c:pt>
                <c:pt idx="6">
                  <c:v>7.9780969319082735E-4</c:v>
                </c:pt>
                <c:pt idx="7">
                  <c:v>5.9649544130462961E-4</c:v>
                </c:pt>
                <c:pt idx="8">
                  <c:v>2.5863812458329144E-4</c:v>
                </c:pt>
                <c:pt idx="9">
                  <c:v>1.3542381527905327E-4</c:v>
                </c:pt>
                <c:pt idx="10">
                  <c:v>1.2458108520445985E-4</c:v>
                </c:pt>
                <c:pt idx="11">
                  <c:v>7.7900845305155729E-5</c:v>
                </c:pt>
                <c:pt idx="12">
                  <c:v>4.4113499330777555E-5</c:v>
                </c:pt>
                <c:pt idx="13">
                  <c:v>3.8624871699966002E-5</c:v>
                </c:pt>
                <c:pt idx="14">
                  <c:v>2.4822587510719305E-5</c:v>
                </c:pt>
                <c:pt idx="15">
                  <c:v>2.4392106912224279E-5</c:v>
                </c:pt>
                <c:pt idx="16">
                  <c:v>2.4225295680307457E-5</c:v>
                </c:pt>
                <c:pt idx="17">
                  <c:v>1.8758192079420656E-5</c:v>
                </c:pt>
                <c:pt idx="18">
                  <c:v>8.6149929773816611E-6</c:v>
                </c:pt>
                <c:pt idx="19">
                  <c:v>7.1405969275362052E-6</c:v>
                </c:pt>
                <c:pt idx="20">
                  <c:v>6.7316403589659328E-6</c:v>
                </c:pt>
                <c:pt idx="21">
                  <c:v>1.8887336258969163E-6</c:v>
                </c:pt>
                <c:pt idx="22">
                  <c:v>1.3291088478533856E-6</c:v>
                </c:pt>
                <c:pt idx="23">
                  <c:v>1.2537747431167564E-6</c:v>
                </c:pt>
                <c:pt idx="24">
                  <c:v>1.0762014962375592E-6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Ica</c:v>
                </c:pt>
                <c:pt idx="3">
                  <c:v>Cusco</c:v>
                </c:pt>
                <c:pt idx="4">
                  <c:v>San Martín</c:v>
                </c:pt>
                <c:pt idx="5">
                  <c:v>Arequipa</c:v>
                </c:pt>
                <c:pt idx="6">
                  <c:v>Áncash</c:v>
                </c:pt>
                <c:pt idx="7">
                  <c:v>Piura</c:v>
                </c:pt>
                <c:pt idx="8">
                  <c:v>Junín</c:v>
                </c:pt>
                <c:pt idx="9">
                  <c:v>Lambayeque</c:v>
                </c:pt>
                <c:pt idx="10">
                  <c:v>Cajamarca</c:v>
                </c:pt>
                <c:pt idx="11">
                  <c:v>Lima Provincias</c:v>
                </c:pt>
                <c:pt idx="12">
                  <c:v>Ucayali</c:v>
                </c:pt>
                <c:pt idx="13">
                  <c:v>Puno</c:v>
                </c:pt>
                <c:pt idx="14">
                  <c:v>Loreto</c:v>
                </c:pt>
                <c:pt idx="15">
                  <c:v>Huánuco</c:v>
                </c:pt>
                <c:pt idx="16">
                  <c:v>Ayacucho</c:v>
                </c:pt>
                <c:pt idx="17">
                  <c:v>Moquegua</c:v>
                </c:pt>
                <c:pt idx="18">
                  <c:v>Apurímac</c:v>
                </c:pt>
                <c:pt idx="19">
                  <c:v>Madre de Dios</c:v>
                </c:pt>
                <c:pt idx="20">
                  <c:v>Tumbes</c:v>
                </c:pt>
                <c:pt idx="21">
                  <c:v>Pasco</c:v>
                </c:pt>
                <c:pt idx="22">
                  <c:v>Amazonas</c:v>
                </c:pt>
                <c:pt idx="23">
                  <c:v>Tacna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0.84738163667671507</c:v>
                </c:pt>
                <c:pt idx="1">
                  <c:v>4.0531155971332666E-2</c:v>
                </c:pt>
                <c:pt idx="2">
                  <c:v>1.5709681195387942E-2</c:v>
                </c:pt>
                <c:pt idx="3">
                  <c:v>1.0689916488272078E-2</c:v>
                </c:pt>
                <c:pt idx="4">
                  <c:v>9.6038879781903692E-3</c:v>
                </c:pt>
                <c:pt idx="5">
                  <c:v>8.419059135869468E-3</c:v>
                </c:pt>
                <c:pt idx="6">
                  <c:v>8.2363188083449893E-3</c:v>
                </c:pt>
                <c:pt idx="7">
                  <c:v>8.1301342043455845E-3</c:v>
                </c:pt>
                <c:pt idx="8">
                  <c:v>7.9393466524857372E-3</c:v>
                </c:pt>
                <c:pt idx="9">
                  <c:v>6.0386820180508933E-3</c:v>
                </c:pt>
                <c:pt idx="10">
                  <c:v>5.9407996201465332E-3</c:v>
                </c:pt>
                <c:pt idx="11">
                  <c:v>5.6377079020550605E-3</c:v>
                </c:pt>
                <c:pt idx="12">
                  <c:v>4.039370040432662E-3</c:v>
                </c:pt>
                <c:pt idx="13">
                  <c:v>3.4648961358830026E-3</c:v>
                </c:pt>
                <c:pt idx="14">
                  <c:v>3.4035985208569317E-3</c:v>
                </c:pt>
                <c:pt idx="15">
                  <c:v>2.9849388700099828E-3</c:v>
                </c:pt>
                <c:pt idx="16">
                  <c:v>2.5714400499788725E-3</c:v>
                </c:pt>
                <c:pt idx="17">
                  <c:v>1.9044383644780463E-3</c:v>
                </c:pt>
                <c:pt idx="18">
                  <c:v>1.6026011566441785E-3</c:v>
                </c:pt>
                <c:pt idx="19">
                  <c:v>1.5133065444057007E-3</c:v>
                </c:pt>
                <c:pt idx="20">
                  <c:v>1.2365187446423871E-3</c:v>
                </c:pt>
                <c:pt idx="21">
                  <c:v>1.1373104415877127E-3</c:v>
                </c:pt>
                <c:pt idx="22">
                  <c:v>7.4947298585037881E-4</c:v>
                </c:pt>
                <c:pt idx="23">
                  <c:v>6.4582800017734488E-4</c:v>
                </c:pt>
                <c:pt idx="24">
                  <c:v>4.8795349385645417E-4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Lambayeque</c:v>
                </c:pt>
                <c:pt idx="2">
                  <c:v>Arequipa</c:v>
                </c:pt>
                <c:pt idx="3">
                  <c:v>La Libertad</c:v>
                </c:pt>
                <c:pt idx="4">
                  <c:v>Piura</c:v>
                </c:pt>
                <c:pt idx="5">
                  <c:v>Ica</c:v>
                </c:pt>
                <c:pt idx="6">
                  <c:v>Áncash</c:v>
                </c:pt>
                <c:pt idx="7">
                  <c:v>Junín</c:v>
                </c:pt>
                <c:pt idx="8">
                  <c:v>Cusco</c:v>
                </c:pt>
                <c:pt idx="9">
                  <c:v>Lima Provincias</c:v>
                </c:pt>
                <c:pt idx="10">
                  <c:v>Cajamarca</c:v>
                </c:pt>
                <c:pt idx="11">
                  <c:v>San Martín</c:v>
                </c:pt>
                <c:pt idx="12">
                  <c:v>Ucayali</c:v>
                </c:pt>
                <c:pt idx="13">
                  <c:v>Loreto</c:v>
                </c:pt>
                <c:pt idx="14">
                  <c:v>Puno</c:v>
                </c:pt>
                <c:pt idx="15">
                  <c:v>Tacna</c:v>
                </c:pt>
                <c:pt idx="16">
                  <c:v>Huánuco</c:v>
                </c:pt>
                <c:pt idx="17">
                  <c:v>Ayacucho</c:v>
                </c:pt>
                <c:pt idx="18">
                  <c:v>Tumbes</c:v>
                </c:pt>
                <c:pt idx="19">
                  <c:v>Moquegua</c:v>
                </c:pt>
                <c:pt idx="20">
                  <c:v>Madre de Dios</c:v>
                </c:pt>
                <c:pt idx="21">
                  <c:v>Apurímac</c:v>
                </c:pt>
                <c:pt idx="22">
                  <c:v>Amazonas</c:v>
                </c:pt>
                <c:pt idx="23">
                  <c:v>Pasco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0.14323279072772907</c:v>
                </c:pt>
                <c:pt idx="1">
                  <c:v>0.12997232152600177</c:v>
                </c:pt>
                <c:pt idx="2">
                  <c:v>0.10655586764076362</c:v>
                </c:pt>
                <c:pt idx="3">
                  <c:v>8.1325187937620738E-2</c:v>
                </c:pt>
                <c:pt idx="4">
                  <c:v>7.9550474093195364E-2</c:v>
                </c:pt>
                <c:pt idx="5">
                  <c:v>4.7168310777153909E-2</c:v>
                </c:pt>
                <c:pt idx="6">
                  <c:v>4.2207253070385808E-2</c:v>
                </c:pt>
                <c:pt idx="7">
                  <c:v>4.1794559992715273E-2</c:v>
                </c:pt>
                <c:pt idx="8">
                  <c:v>3.54496448812937E-2</c:v>
                </c:pt>
                <c:pt idx="9">
                  <c:v>3.2971344568489221E-2</c:v>
                </c:pt>
                <c:pt idx="10">
                  <c:v>2.9360415279204671E-2</c:v>
                </c:pt>
                <c:pt idx="11">
                  <c:v>2.7761914229256078E-2</c:v>
                </c:pt>
                <c:pt idx="12">
                  <c:v>2.6843857503178425E-2</c:v>
                </c:pt>
                <c:pt idx="13">
                  <c:v>2.6005497875905049E-2</c:v>
                </c:pt>
                <c:pt idx="14">
                  <c:v>2.5521807677070376E-2</c:v>
                </c:pt>
                <c:pt idx="15">
                  <c:v>2.1865522232374691E-2</c:v>
                </c:pt>
                <c:pt idx="16">
                  <c:v>2.1293577746881016E-2</c:v>
                </c:pt>
                <c:pt idx="17">
                  <c:v>1.7378903986200223E-2</c:v>
                </c:pt>
                <c:pt idx="18">
                  <c:v>1.2692757413444224E-2</c:v>
                </c:pt>
                <c:pt idx="19">
                  <c:v>1.0777354833300116E-2</c:v>
                </c:pt>
                <c:pt idx="20">
                  <c:v>1.0357695653955237E-2</c:v>
                </c:pt>
                <c:pt idx="21">
                  <c:v>9.3116074867091517E-3</c:v>
                </c:pt>
                <c:pt idx="22">
                  <c:v>8.5422969199559929E-3</c:v>
                </c:pt>
                <c:pt idx="23">
                  <c:v>6.6207849768500533E-3</c:v>
                </c:pt>
                <c:pt idx="24">
                  <c:v>5.4382509703662339E-3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12'!$E$12:$E$14</c:f>
              <c:numCache>
                <c:formatCode>0.00%</c:formatCode>
                <c:ptCount val="3"/>
                <c:pt idx="0">
                  <c:v>0.77962948891798378</c:v>
                </c:pt>
                <c:pt idx="1">
                  <c:v>7.3693800851024033E-2</c:v>
                </c:pt>
                <c:pt idx="2">
                  <c:v>0.14667671023099224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1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F-4EF9-A69B-21DA38C4B622}"/>
                </c:ext>
              </c:extLst>
            </c:dLbl>
            <c:dLbl>
              <c:idx val="2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F-4EF9-A69B-21DA38C4B622}"/>
                </c:ext>
              </c:extLst>
            </c:dLbl>
            <c:dLbl>
              <c:idx val="3"/>
              <c:layout>
                <c:manualLayout>
                  <c:x val="1.4124953565605404E-2"/>
                  <c:y val="-8.4314114075551008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dLbl>
              <c:idx val="4"/>
              <c:layout>
                <c:manualLayout>
                  <c:x val="-3.5312383914013513E-2"/>
                  <c:y val="-8.4314114075551008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13'!$C$11:$C$15</c:f>
              <c:strCache>
                <c:ptCount val="5"/>
                <c:pt idx="0">
                  <c:v>Ordinario común</c:v>
                </c:pt>
                <c:pt idx="1">
                  <c:v>Entrega rápida</c:v>
                </c:pt>
                <c:pt idx="2">
                  <c:v>Expreso común</c:v>
                </c:pt>
                <c:pt idx="3">
                  <c:v>Ordinario certificado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13'!$E$11:$E$15</c:f>
              <c:numCache>
                <c:formatCode>0.00%</c:formatCode>
                <c:ptCount val="5"/>
                <c:pt idx="0">
                  <c:v>0.44433274104554382</c:v>
                </c:pt>
                <c:pt idx="1">
                  <c:v>0.29040464556251755</c:v>
                </c:pt>
                <c:pt idx="2">
                  <c:v>0.2531759971476667</c:v>
                </c:pt>
                <c:pt idx="3">
                  <c:v>1.09833828205368E-2</c:v>
                </c:pt>
                <c:pt idx="4">
                  <c:v>1.1032334237351539E-3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rgbClr val="5AD7E4"/>
              </a:solidFill>
              <a:ln>
                <a:solidFill>
                  <a:srgbClr val="5AD7E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4.8648936036001941E-2"/>
                  <c:y val="7.6788378231058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3.6109894585831692E-2"/>
                  <c:y val="2.544826003385259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y Gráfico N° 14'!$C$11:$C$16,'Tabla y Gráfico N° 14'!$E$11:$E$16)</c:f>
              <c:strCache>
                <c:ptCount val="12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  <c:pt idx="3">
                  <c:v>Asia</c:v>
                </c:pt>
                <c:pt idx="4">
                  <c:v>África</c:v>
                </c:pt>
                <c:pt idx="5">
                  <c:v>Oceanía</c:v>
                </c:pt>
                <c:pt idx="6">
                  <c:v>32.39%</c:v>
                </c:pt>
                <c:pt idx="7">
                  <c:v>28.70%</c:v>
                </c:pt>
                <c:pt idx="8">
                  <c:v>22.67%</c:v>
                </c:pt>
                <c:pt idx="9">
                  <c:v>12.74%</c:v>
                </c:pt>
                <c:pt idx="10">
                  <c:v>1.81%</c:v>
                </c:pt>
                <c:pt idx="11">
                  <c:v>1.70%</c:v>
                </c:pt>
              </c:strCache>
            </c:strRef>
          </c:cat>
          <c:val>
            <c:numRef>
              <c:f>'Tabla y Gráfico N° 14'!$E$11:$E$16</c:f>
              <c:numCache>
                <c:formatCode>0.00%</c:formatCode>
                <c:ptCount val="6"/>
                <c:pt idx="0">
                  <c:v>0.32390421888151127</c:v>
                </c:pt>
                <c:pt idx="1">
                  <c:v>0.2870021567848125</c:v>
                </c:pt>
                <c:pt idx="2">
                  <c:v>0.22669912559618441</c:v>
                </c:pt>
                <c:pt idx="3">
                  <c:v>0.12736501098849715</c:v>
                </c:pt>
                <c:pt idx="4">
                  <c:v>1.8066725895445619E-2</c:v>
                </c:pt>
                <c:pt idx="5">
                  <c:v>1.6962761853549051E-2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15'!$E$12:$E$14</c:f>
              <c:numCache>
                <c:formatCode>0.00%</c:formatCode>
                <c:ptCount val="3"/>
                <c:pt idx="0">
                  <c:v>0.74608956073722732</c:v>
                </c:pt>
                <c:pt idx="1">
                  <c:v>0.13080127957072465</c:v>
                </c:pt>
                <c:pt idx="2">
                  <c:v>0.12310915969204801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3"/>
              <c:layout>
                <c:manualLayout>
                  <c:x val="1.6484285691769816E-2"/>
                  <c:y val="-1.64591152024508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3-4A2E-805D-08E38A4DC839}"/>
                </c:ext>
              </c:extLst>
            </c:dLbl>
            <c:dLbl>
              <c:idx val="4"/>
              <c:layout>
                <c:manualLayout>
                  <c:x val="-4.9452857075309449E-2"/>
                  <c:y val="-1.64591152024508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16'!$E$11:$E$15</c:f>
              <c:numCache>
                <c:formatCode>0.00%</c:formatCode>
                <c:ptCount val="5"/>
                <c:pt idx="0">
                  <c:v>0.4823913912751851</c:v>
                </c:pt>
                <c:pt idx="1">
                  <c:v>0.34692969363273518</c:v>
                </c:pt>
                <c:pt idx="2">
                  <c:v>0.1669990436388161</c:v>
                </c:pt>
                <c:pt idx="3">
                  <c:v>3.6798714532636054E-3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rgbClr val="5AD7E4"/>
              </a:solidFill>
              <a:ln>
                <a:solidFill>
                  <a:srgbClr val="5AD7E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4"/>
              <c:layout>
                <c:manualLayout>
                  <c:x val="-4.6159474749440849E-2"/>
                  <c:y val="2.28160771150701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4F7-93E7-1CF79DFB30C1}"/>
                </c:ext>
              </c:extLst>
            </c:dLbl>
            <c:dLbl>
              <c:idx val="5"/>
              <c:layout>
                <c:manualLayout>
                  <c:x val="8.6382306135431765E-3"/>
                  <c:y val="5.88052614969733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17'!$C$11:$C$16</c:f>
              <c:strCache>
                <c:ptCount val="6"/>
                <c:pt idx="0">
                  <c:v>Asia</c:v>
                </c:pt>
                <c:pt idx="1">
                  <c:v>Estados Unidos</c:v>
                </c:pt>
                <c:pt idx="2">
                  <c:v>Resto de América</c:v>
                </c:pt>
                <c:pt idx="3">
                  <c:v>Europa</c:v>
                </c:pt>
                <c:pt idx="4">
                  <c:v>Oceanía</c:v>
                </c:pt>
                <c:pt idx="5">
                  <c:v>África</c:v>
                </c:pt>
              </c:strCache>
            </c:strRef>
          </c:cat>
          <c:val>
            <c:numRef>
              <c:f>'Tabla y Gráfico N° 17'!$E$11:$E$16</c:f>
              <c:numCache>
                <c:formatCode>0.00%</c:formatCode>
                <c:ptCount val="6"/>
                <c:pt idx="0">
                  <c:v>0.36546587135744324</c:v>
                </c:pt>
                <c:pt idx="1">
                  <c:v>0.28607361217066346</c:v>
                </c:pt>
                <c:pt idx="2">
                  <c:v>0.17679161092499843</c:v>
                </c:pt>
                <c:pt idx="3">
                  <c:v>0.16362529068588971</c:v>
                </c:pt>
                <c:pt idx="4">
                  <c:v>4.9838118824652375E-3</c:v>
                </c:pt>
                <c:pt idx="5">
                  <c:v>3.0598029785399183E-3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18 '!$E$11:$E$13</c:f>
              <c:numCache>
                <c:formatCode>0.00%</c:formatCode>
                <c:ptCount val="3"/>
                <c:pt idx="0">
                  <c:v>0.95937763585974212</c:v>
                </c:pt>
                <c:pt idx="1">
                  <c:v>4.0622364140257862E-2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19'!$E$11:$E$13</c:f>
              <c:numCache>
                <c:formatCode>0.00%</c:formatCode>
                <c:ptCount val="3"/>
                <c:pt idx="0">
                  <c:v>0.97702033610031502</c:v>
                </c:pt>
                <c:pt idx="1">
                  <c:v>2.2979663899684939E-2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20'!$C$11:$C$35</c:f>
              <c:strCache>
                <c:ptCount val="25"/>
                <c:pt idx="0">
                  <c:v>Piura</c:v>
                </c:pt>
                <c:pt idx="1">
                  <c:v>Lima Metropolitana</c:v>
                </c:pt>
                <c:pt idx="2">
                  <c:v>Ica</c:v>
                </c:pt>
                <c:pt idx="3">
                  <c:v>Lima Provincias</c:v>
                </c:pt>
                <c:pt idx="4">
                  <c:v>Arequipa</c:v>
                </c:pt>
                <c:pt idx="5">
                  <c:v>Puno</c:v>
                </c:pt>
                <c:pt idx="6">
                  <c:v>La Libertad</c:v>
                </c:pt>
                <c:pt idx="7">
                  <c:v>Áncash</c:v>
                </c:pt>
                <c:pt idx="8">
                  <c:v>Moquegua</c:v>
                </c:pt>
                <c:pt idx="9">
                  <c:v>Junín</c:v>
                </c:pt>
                <c:pt idx="10">
                  <c:v>Lambayeque</c:v>
                </c:pt>
                <c:pt idx="11">
                  <c:v>Tacna</c:v>
                </c:pt>
                <c:pt idx="12">
                  <c:v>Cusco</c:v>
                </c:pt>
                <c:pt idx="13">
                  <c:v>Ayacucho</c:v>
                </c:pt>
                <c:pt idx="14">
                  <c:v>Tumbes</c:v>
                </c:pt>
                <c:pt idx="15">
                  <c:v>Apurímac</c:v>
                </c:pt>
                <c:pt idx="16">
                  <c:v>Cajamarca</c:v>
                </c:pt>
                <c:pt idx="17">
                  <c:v>Amazonas</c:v>
                </c:pt>
                <c:pt idx="18">
                  <c:v>Huancavelica</c:v>
                </c:pt>
                <c:pt idx="19">
                  <c:v>Huánuco</c:v>
                </c:pt>
                <c:pt idx="20">
                  <c:v>Loreto</c:v>
                </c:pt>
                <c:pt idx="21">
                  <c:v>Madre de Dios</c:v>
                </c:pt>
                <c:pt idx="22">
                  <c:v>Pasco</c:v>
                </c:pt>
                <c:pt idx="23">
                  <c:v>San Martín</c:v>
                </c:pt>
                <c:pt idx="24">
                  <c:v>Ucayali</c:v>
                </c:pt>
              </c:strCache>
            </c:strRef>
          </c:cat>
          <c:val>
            <c:numRef>
              <c:f>'Tabla y Gráfico N° 20'!$E$11:$E$35</c:f>
              <c:numCache>
                <c:formatCode>0.00%</c:formatCode>
                <c:ptCount val="25"/>
                <c:pt idx="0">
                  <c:v>0.36906350576968366</c:v>
                </c:pt>
                <c:pt idx="1">
                  <c:v>0.19274668341314075</c:v>
                </c:pt>
                <c:pt idx="2">
                  <c:v>0.16016955805008243</c:v>
                </c:pt>
                <c:pt idx="3">
                  <c:v>0.1139492895831698</c:v>
                </c:pt>
                <c:pt idx="4">
                  <c:v>3.4429704058403329E-2</c:v>
                </c:pt>
                <c:pt idx="5">
                  <c:v>2.2788287934688751E-2</c:v>
                </c:pt>
                <c:pt idx="6">
                  <c:v>1.5283774236596279E-2</c:v>
                </c:pt>
                <c:pt idx="7">
                  <c:v>1.4294685611115472E-2</c:v>
                </c:pt>
                <c:pt idx="8">
                  <c:v>1.3941439673443756E-2</c:v>
                </c:pt>
                <c:pt idx="9">
                  <c:v>1.2292958630975744E-2</c:v>
                </c:pt>
                <c:pt idx="10">
                  <c:v>1.1790564408509303E-2</c:v>
                </c:pt>
                <c:pt idx="11">
                  <c:v>1.0558128581521312E-2</c:v>
                </c:pt>
                <c:pt idx="12">
                  <c:v>1.0008634900698641E-2</c:v>
                </c:pt>
                <c:pt idx="13">
                  <c:v>9.2393437475469034E-3</c:v>
                </c:pt>
                <c:pt idx="14">
                  <c:v>6.0993798571316428E-3</c:v>
                </c:pt>
                <c:pt idx="15">
                  <c:v>1.883978334249156E-3</c:v>
                </c:pt>
                <c:pt idx="16">
                  <c:v>1.460083209043096E-3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21'!$C$11:$C$35</c:f>
              <c:strCache>
                <c:ptCount val="25"/>
                <c:pt idx="0">
                  <c:v>Piura</c:v>
                </c:pt>
                <c:pt idx="1">
                  <c:v>Ica</c:v>
                </c:pt>
                <c:pt idx="2">
                  <c:v>Lima Metropolitana</c:v>
                </c:pt>
                <c:pt idx="3">
                  <c:v>Arequipa</c:v>
                </c:pt>
                <c:pt idx="4">
                  <c:v>Lima Provincias</c:v>
                </c:pt>
                <c:pt idx="5">
                  <c:v>La Libertad</c:v>
                </c:pt>
                <c:pt idx="6">
                  <c:v>Lambayeque</c:v>
                </c:pt>
                <c:pt idx="7">
                  <c:v>Puno</c:v>
                </c:pt>
                <c:pt idx="8">
                  <c:v>Junín</c:v>
                </c:pt>
                <c:pt idx="9">
                  <c:v>Áncash</c:v>
                </c:pt>
                <c:pt idx="10">
                  <c:v>Cusco</c:v>
                </c:pt>
                <c:pt idx="11">
                  <c:v>Tacna</c:v>
                </c:pt>
                <c:pt idx="12">
                  <c:v>Moquegua</c:v>
                </c:pt>
                <c:pt idx="13">
                  <c:v>Tumbes</c:v>
                </c:pt>
                <c:pt idx="14">
                  <c:v>Ayacucho</c:v>
                </c:pt>
                <c:pt idx="15">
                  <c:v>Apurímac</c:v>
                </c:pt>
                <c:pt idx="16">
                  <c:v>Cajamarca</c:v>
                </c:pt>
                <c:pt idx="17">
                  <c:v>Amazonas</c:v>
                </c:pt>
                <c:pt idx="18">
                  <c:v>Huancavelica</c:v>
                </c:pt>
                <c:pt idx="19">
                  <c:v>Huánuco</c:v>
                </c:pt>
                <c:pt idx="20">
                  <c:v>Loreto</c:v>
                </c:pt>
                <c:pt idx="21">
                  <c:v>Madre de Dios</c:v>
                </c:pt>
                <c:pt idx="22">
                  <c:v>Pasco</c:v>
                </c:pt>
                <c:pt idx="23">
                  <c:v>San Martín</c:v>
                </c:pt>
                <c:pt idx="24">
                  <c:v>Ucayali</c:v>
                </c:pt>
              </c:strCache>
            </c:strRef>
          </c:cat>
          <c:val>
            <c:numRef>
              <c:f>'Tabla y Gráfico N° 21'!$E$11:$E$35</c:f>
              <c:numCache>
                <c:formatCode>0.00%</c:formatCode>
                <c:ptCount val="25"/>
                <c:pt idx="0">
                  <c:v>0.37148127796530339</c:v>
                </c:pt>
                <c:pt idx="1">
                  <c:v>0.28164691106052281</c:v>
                </c:pt>
                <c:pt idx="2">
                  <c:v>0.1180233927309836</c:v>
                </c:pt>
                <c:pt idx="3">
                  <c:v>3.8849203234162806E-2</c:v>
                </c:pt>
                <c:pt idx="4">
                  <c:v>3.4029358662375379E-2</c:v>
                </c:pt>
                <c:pt idx="5">
                  <c:v>2.4656566449485832E-2</c:v>
                </c:pt>
                <c:pt idx="6">
                  <c:v>2.2348692990030616E-2</c:v>
                </c:pt>
                <c:pt idx="7">
                  <c:v>1.9852421697150482E-2</c:v>
                </c:pt>
                <c:pt idx="8">
                  <c:v>1.9483475940026689E-2</c:v>
                </c:pt>
                <c:pt idx="9">
                  <c:v>1.5040427035089097E-2</c:v>
                </c:pt>
                <c:pt idx="10">
                  <c:v>1.4349634979197739E-2</c:v>
                </c:pt>
                <c:pt idx="11">
                  <c:v>1.4294685611115472E-2</c:v>
                </c:pt>
                <c:pt idx="12">
                  <c:v>1.0495329303713007E-2</c:v>
                </c:pt>
                <c:pt idx="13">
                  <c:v>6.5782243504199705E-3</c:v>
                </c:pt>
                <c:pt idx="14">
                  <c:v>5.3614883428840564E-3</c:v>
                </c:pt>
                <c:pt idx="15">
                  <c:v>1.7819295078106601E-3</c:v>
                </c:pt>
                <c:pt idx="16">
                  <c:v>1.7269801397283931E-3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('Tabla y Gráfico N° 22'!$C$11:$C$12,'Tabla y Gráfico N° 22'!$E$11:$E$12)</c15:sqref>
                  </c15:fullRef>
                </c:ext>
              </c:extLst>
              <c:f>'Tabla y Gráfico N° 22'!$C$11:$C$12</c:f>
              <c:strCache>
                <c:ptCount val="2"/>
                <c:pt idx="0">
                  <c:v>Europa</c:v>
                </c:pt>
                <c:pt idx="1">
                  <c:v>Resto de América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 y Gráfico N° 22'!$E$11:$E$14</c15:sqref>
                  </c15:fullRef>
                </c:ext>
              </c:extLst>
              <c:f>'Tabla y Gráfico N° 22'!$E$11:$E$12</c:f>
              <c:numCache>
                <c:formatCode>0.00%</c:formatCode>
                <c:ptCount val="2"/>
                <c:pt idx="0">
                  <c:v>0.84241750092695589</c:v>
                </c:pt>
                <c:pt idx="1">
                  <c:v>0.15758249907304411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 y Gráfico N° 22'!$E$13</c15:sqref>
                  <c15:spPr xmlns:c15="http://schemas.microsoft.com/office/drawing/2012/chart">
                    <a:solidFill>
                      <a:srgbClr val="FC7A85"/>
                    </a:solidFill>
                    <a:ln>
                      <a:noFill/>
                    </a:ln>
                    <a:effectLst/>
                    <a:sp3d/>
                  </c15:spPr>
                  <c15:bubble3D val="0"/>
                </c15:categoryFilterException>
                <c15:categoryFilterException>
                  <c15:sqref>'Tabla y Gráfico N° 22'!$E$14</c15:sqref>
                  <c15:spPr xmlns:c15="http://schemas.microsoft.com/office/drawing/2012/chart">
                    <a:solidFill>
                      <a:srgbClr val="00B050"/>
                    </a:solidFill>
                    <a:ln>
                      <a:noFill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23'!$C$12:$C$14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23'!$E$12:$E$14</c:f>
              <c:numCache>
                <c:formatCode>0.00%</c:formatCode>
                <c:ptCount val="3"/>
                <c:pt idx="0">
                  <c:v>0.28904428904428903</c:v>
                </c:pt>
                <c:pt idx="1">
                  <c:v>0.62859362859362855</c:v>
                </c:pt>
                <c:pt idx="2">
                  <c:v>8.2362082362082367E-2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0B9-47A2-A80E-A588B54AB87D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0B9-47A2-A80E-A588B54AB87D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0B9-47A2-A80E-A588B54AB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0.63590177815410664</c:v>
                </c:pt>
                <c:pt idx="1">
                  <c:v>0.18797629127857748</c:v>
                </c:pt>
                <c:pt idx="2">
                  <c:v>0.17612193056731584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9-47A2-A80E-A588B54AB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25'!$C$11:$C$35</c:f>
              <c:strCache>
                <c:ptCount val="25"/>
                <c:pt idx="0">
                  <c:v>Lima Metropolitana</c:v>
                </c:pt>
                <c:pt idx="1">
                  <c:v>Cusco</c:v>
                </c:pt>
                <c:pt idx="2">
                  <c:v>Cajamarca</c:v>
                </c:pt>
                <c:pt idx="3">
                  <c:v>Áncash</c:v>
                </c:pt>
                <c:pt idx="4">
                  <c:v>Piura</c:v>
                </c:pt>
                <c:pt idx="5">
                  <c:v>La Libertad</c:v>
                </c:pt>
                <c:pt idx="6">
                  <c:v>San Martín</c:v>
                </c:pt>
                <c:pt idx="7">
                  <c:v>Ica</c:v>
                </c:pt>
                <c:pt idx="8">
                  <c:v>Puno</c:v>
                </c:pt>
                <c:pt idx="9">
                  <c:v>Arequipa</c:v>
                </c:pt>
                <c:pt idx="10">
                  <c:v>Junín</c:v>
                </c:pt>
                <c:pt idx="11">
                  <c:v>Lima Provincias</c:v>
                </c:pt>
                <c:pt idx="12">
                  <c:v>Loreto</c:v>
                </c:pt>
                <c:pt idx="13">
                  <c:v>Ayacucho</c:v>
                </c:pt>
                <c:pt idx="14">
                  <c:v>Lambayeque</c:v>
                </c:pt>
                <c:pt idx="15">
                  <c:v>Moquegua</c:v>
                </c:pt>
                <c:pt idx="16">
                  <c:v>Huánuco</c:v>
                </c:pt>
                <c:pt idx="17">
                  <c:v>Amazonas</c:v>
                </c:pt>
                <c:pt idx="18">
                  <c:v>Huancavelica</c:v>
                </c:pt>
                <c:pt idx="19">
                  <c:v>Apurímac</c:v>
                </c:pt>
                <c:pt idx="20">
                  <c:v>Tumbes</c:v>
                </c:pt>
                <c:pt idx="21">
                  <c:v>Tacna</c:v>
                </c:pt>
                <c:pt idx="22">
                  <c:v>Madre de Dios</c:v>
                </c:pt>
                <c:pt idx="23">
                  <c:v>Ucayali</c:v>
                </c:pt>
                <c:pt idx="24">
                  <c:v>Pasco</c:v>
                </c:pt>
              </c:strCache>
            </c:strRef>
          </c:cat>
          <c:val>
            <c:numRef>
              <c:f>'Tabla y Gráfico N° 25'!$E$11:$E$35</c:f>
              <c:numCache>
                <c:formatCode>0.00%</c:formatCode>
                <c:ptCount val="25"/>
                <c:pt idx="0">
                  <c:v>0.21168501270110077</c:v>
                </c:pt>
                <c:pt idx="1">
                  <c:v>8.8907705334462322E-2</c:v>
                </c:pt>
                <c:pt idx="2">
                  <c:v>6.2658763759525823E-2</c:v>
                </c:pt>
                <c:pt idx="3">
                  <c:v>6.1812023708721422E-2</c:v>
                </c:pt>
                <c:pt idx="4">
                  <c:v>6.0965283657917022E-2</c:v>
                </c:pt>
                <c:pt idx="5">
                  <c:v>4.7417442845046572E-2</c:v>
                </c:pt>
                <c:pt idx="6">
                  <c:v>4.6570702794242171E-2</c:v>
                </c:pt>
                <c:pt idx="7">
                  <c:v>3.6409822184589331E-2</c:v>
                </c:pt>
                <c:pt idx="8">
                  <c:v>3.6409822184589331E-2</c:v>
                </c:pt>
                <c:pt idx="9">
                  <c:v>3.3022861981371721E-2</c:v>
                </c:pt>
                <c:pt idx="10">
                  <c:v>3.2176121930567313E-2</c:v>
                </c:pt>
                <c:pt idx="11">
                  <c:v>3.1329381879762912E-2</c:v>
                </c:pt>
                <c:pt idx="12">
                  <c:v>3.1329381879762912E-2</c:v>
                </c:pt>
                <c:pt idx="13">
                  <c:v>2.6248941574936496E-2</c:v>
                </c:pt>
                <c:pt idx="14">
                  <c:v>2.3708721422523286E-2</c:v>
                </c:pt>
                <c:pt idx="15">
                  <c:v>2.3708721422523286E-2</c:v>
                </c:pt>
                <c:pt idx="16">
                  <c:v>2.2861981371718881E-2</c:v>
                </c:pt>
                <c:pt idx="17">
                  <c:v>1.8628281117696866E-2</c:v>
                </c:pt>
                <c:pt idx="18">
                  <c:v>1.8628281117696866E-2</c:v>
                </c:pt>
                <c:pt idx="19">
                  <c:v>1.7781541066892465E-2</c:v>
                </c:pt>
                <c:pt idx="20">
                  <c:v>1.7781541066892465E-2</c:v>
                </c:pt>
                <c:pt idx="21">
                  <c:v>1.3547840812870448E-2</c:v>
                </c:pt>
                <c:pt idx="22">
                  <c:v>1.2701100762066046E-2</c:v>
                </c:pt>
                <c:pt idx="23">
                  <c:v>1.2701100762066046E-2</c:v>
                </c:pt>
                <c:pt idx="24">
                  <c:v>1.100762066045724E-2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26'!$E$11:$E$15</c:f>
              <c:numCache>
                <c:formatCode>0.00%</c:formatCode>
                <c:ptCount val="5"/>
                <c:pt idx="0">
                  <c:v>0.70713391739674591</c:v>
                </c:pt>
                <c:pt idx="1">
                  <c:v>0.13892365456821026</c:v>
                </c:pt>
                <c:pt idx="2">
                  <c:v>0.10262828535669587</c:v>
                </c:pt>
                <c:pt idx="3">
                  <c:v>4.630788485607009E-2</c:v>
                </c:pt>
                <c:pt idx="4">
                  <c:v>5.0062578222778474E-3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27'!$E$11:$E$15</c:f>
              <c:numCache>
                <c:formatCode>0.00%</c:formatCode>
                <c:ptCount val="5"/>
                <c:pt idx="0">
                  <c:v>0.65957446808510634</c:v>
                </c:pt>
                <c:pt idx="1">
                  <c:v>0.21276595744680851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07D61E0-5166-488B-ACCE-7D5D2534788B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9B9D710-E6B3-482C-80A9-EFD979DA65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DA2BEDC-5772-4D31-9DE0-BC47D69192E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D1388F94-63FE-402F-BD46-780B61D2691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C39A4F6-137E-4956-80A2-D4FD54AADDE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ABEBFDF-8849-47AB-9E18-104F714D82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62D1E7C-73C4-4BB8-9FB0-DC8F5CB6918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B28327E-1E0D-49C2-A493-7812748D383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109B42E-64DF-42B5-9DBD-9BC1F03C792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E3318A5-2195-4074-BB25-E609B7FD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7E18FD04-B501-438D-BFF3-E9D795C8C51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7C463E27-CA88-418B-8133-23F905DCE6B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4BFF8CB-C20C-4490-A5E4-3C66C9DA640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99D74D0-1B7B-4C4F-A1A7-BF8F8490C3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9A000DB-20D6-4A65-B4CF-18BD0DF4CDE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B89E50B-92D5-400D-9FE9-F81E06A9AF3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C2533E6-6612-49B1-8EBF-A91D48F7B3B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3B28A9D-9E2C-4E84-A105-BF9D3723F8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5C265FA-A967-42D3-B4BA-4AC619D753D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5DCAAE3-8EC8-4858-AE0A-872898A275A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033C248-8467-484F-9349-DB29A2D6B0A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D8D6BC0-B4D2-47DF-B8AC-72AF3E51A3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16E4E1A-1043-4A6D-B6FE-7348D110666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8DC30DA-D069-4AAF-A256-E5501A78787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3FA8048-11DB-4771-BC6E-8131CD82972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2538D38-98A9-442B-AAD3-59A6779ABB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F0F1F3B3-D68B-4A66-9D59-DB089F364E7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5B1BC3CC-5FB4-4E17-9AB6-1A6EFDD6BE5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8262727-0464-46C0-BB3F-AC4A0DD1F70D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6CCAF9D-25A6-4B65-9F10-E8D558DC71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B397191-0232-474F-A02B-DF87822AFA9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CEA1285-96B8-42A2-A25A-F71F0987F7E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B3D9174-E229-4687-9554-A6D9FBBA38B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2B69ACF-84A3-4101-A79E-EA21EE621E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163A8A3-1461-4430-ABB9-2157EE03F19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5E41315-877A-4C80-B313-34891CF3D54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4D21BEA-DF2F-4E68-A456-6E0122A822D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1D550CB-2B23-45F3-A33B-FF85EB9D40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159DF9D-4154-48E7-B953-1D5A31647D5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2435246-BE41-424D-915B-4BCBD71243A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A2530E0-1DC9-46DA-A3AB-4A79542D9957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D69D1BB-E299-4157-BF91-37810D4985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4E9C6A4-4339-4080-8D15-8A119F521F9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29F9938-6AA3-4778-8D3D-65BFD54B1E4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15156D3-1B5F-4F67-AB40-04621EB95AD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F4CB863-BCB8-42D6-8730-78E95515F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F77BFA8-17AC-491A-B9F0-D2DA4F68E9D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8756AD6-904D-474D-AFE9-D77EA5AC077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AD9CE5E-2528-4BC5-B0CB-D4862FD2C7A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FC3B46D-0505-4B4A-97E8-4A1F452072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36EDE832-678B-4468-9986-A9AE36DC918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C117814C-1E3F-4F34-BE58-89B39D936DC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CDBCE88-0224-4DEB-8645-972DFAAB683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AAB6270-E25A-4411-9681-28F974D1A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1331787-01EB-4E67-BF6E-03DADA84041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F89ADE3-2DE3-412B-A061-A2F9BA92363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26</xdr:row>
      <xdr:rowOff>151130</xdr:rowOff>
    </xdr:from>
    <xdr:to>
      <xdr:col>3</xdr:col>
      <xdr:colOff>1615440</xdr:colOff>
      <xdr:row>29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49F95C-F325-4784-A248-3C8E99AA9B67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0265F58-D13C-40EE-89B1-B7ED9B3380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B4D71B2-F640-4F56-A416-FD56066B230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3AB5952-D72A-46A4-9781-28AF13B397B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A1DB419-7A5B-43B3-8DBD-DEED869B968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1CCBCC0-1DB2-4479-8111-4F86C9D3FD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58B1E915-93FA-4DDD-ABD6-6047FDED0F6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61752C72-FD8A-403D-AB31-85C5A8A6DD7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9631C1C-CEB0-4A1A-83E1-414E067DDC3E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9DB6EEA-C3CA-4B07-982A-950D2452EB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8488768-753E-45D0-B1ED-133ABBA5615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70BA87F-0DF4-4DAA-B86B-6B537A19AC3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26</xdr:row>
      <xdr:rowOff>151130</xdr:rowOff>
    </xdr:from>
    <xdr:to>
      <xdr:col>3</xdr:col>
      <xdr:colOff>1615440</xdr:colOff>
      <xdr:row>29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AEDC796-2919-4B0A-B507-61E012B1163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79ADC31-BD57-432E-A8C2-834642FA73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66A3FDD-2223-47B2-9C7D-5DB538054F1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4319208-B5A4-4C94-9F79-4BD7B171C16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2D72AB-C39A-4930-8D4C-CCCB068E8A91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E3D0C78-0DC7-432C-8A77-7FCF32D55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3D2F0D0-C8E6-45D3-81CA-03372B5FE28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4A69934-6EA2-4FB2-9241-23CC5E7EE56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466E25C-2C37-4BB4-B5D8-BC38B44158CA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5447F75-6C6A-4C0F-997A-18579038BE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122C925-3807-4964-B24A-890B90E8C2F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E7E9272-FE37-4D9A-8F3F-F09E0F6A5A3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272BE86-3E38-4B8A-81B2-B755124F781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D94C706-5446-477D-8E1C-02A5B6CED1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13EE44F-61CD-445A-A42C-386B628CF00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3222E9C-AA13-4823-9B6D-D1CEBAD6F0F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5345279-7521-4F74-BCB4-73641F5E2E7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35B774-7580-4B4C-A32F-0DCF087116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E201144-806B-4844-AE87-931C42B6909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24E2C93-5759-4549-B805-801534E7C23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41910</xdr:rowOff>
    </xdr:from>
    <xdr:to>
      <xdr:col>5</xdr:col>
      <xdr:colOff>39960</xdr:colOff>
      <xdr:row>40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A5B1E9E-9943-4D19-91E4-72FED1E3EF83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F6744EA-8200-466D-B693-64B827892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F9C12C59-088C-4A43-BF3D-1A158C1C97E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7EB85860-CBDE-4BCB-8987-34E91C3BFEB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6E00A2C-B4AC-405A-A69F-23722E4BAF68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2A78B797-7277-4D30-A5C9-A905D74698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96FFDE73-E9E9-4576-8081-76B8FBB3669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6E88395F-1E31-455B-9DA4-9299365A5FA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3188EB-1D39-47F7-8A25-4AED0490C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8B7FFF7-4B9B-4DDB-9D63-1B423A8F72BC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6AE398D4-51F5-4767-B3E3-6219FD94A8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58F9B03-12B4-4652-BF41-99DC362322B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C455FEB7-EB37-4781-9777-B0C72F91481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043676A-5501-4216-A79E-12B1D1D7FB5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EB65FCC-DE46-4A30-8CE6-CAD79654A8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8AF0673-361F-48BC-A0B5-BC7DADEC16B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5F7A18C-30FC-4CB8-8033-2606C7FB804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588F7C8-5FB6-4366-92F5-43EB6F2E3084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03B616E-C4CE-47C4-8CB4-1671A736E0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9CE9986-8D5A-4A11-860F-2FBE5691C6F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20DDD03-CD77-4A5B-A0C0-357260E3782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F7409BC-2828-430C-B9CE-2B1906DF6D5A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6F89ABC-6DAB-4B36-8CCD-79482AB377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50C064A-EDA3-497E-AF50-EA19DF40FFA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13793FD-8507-476C-B413-2133F5D4468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056B836-FE01-4248-82C9-B54F64EDB817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53346B2-F17A-4EDF-A7BF-82CE2C3A81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A0C81AC-8C5A-46F2-9F9F-A1A95BD141F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8131014F-EC98-4478-8872-9E87C341EDB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63BF308-BF74-4202-AA87-0A9FC826A1E7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0A57545-86EE-4A18-8E30-10566924E4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9ECBAB73-22C4-4239-9061-3A37ACFA6A7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DE1EA3A3-42C4-4A5B-A337-D2BB6B98CA2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567DB9C-FACC-4244-8F83-65D5548EAB60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E002E99E-B8AD-41FF-84AC-5C83BE51F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590FCAE3-4A48-48E6-8B78-E74473BBB59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3E2CA061-3623-40B9-B0F7-405BAB64260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04D3F97-C613-4C86-B560-B8402ED76983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94AA624-7736-4214-8771-58D6D08727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EC667EA-A364-4BEC-8A5B-3B8472BD0D8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3AC904AE-78C6-4672-8C4E-2322E60C9E4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6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7" customWidth="1"/>
    <col min="2" max="2" width="7.69921875" style="77" customWidth="1"/>
    <col min="3" max="11" width="11" style="77" customWidth="1"/>
    <col min="12" max="12" width="7.69921875" style="77" customWidth="1"/>
    <col min="13" max="13" width="21.8984375" style="77" customWidth="1"/>
    <col min="14" max="14" width="0" style="77" hidden="1" customWidth="1"/>
    <col min="15" max="16384" width="11" style="77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2" t="s">
        <v>186</v>
      </c>
      <c r="C5" s="112"/>
      <c r="D5" s="112"/>
      <c r="E5" s="112"/>
      <c r="F5" s="112"/>
      <c r="G5" s="112"/>
      <c r="H5" s="112"/>
      <c r="I5" s="112"/>
      <c r="J5" s="112"/>
      <c r="K5" s="112"/>
      <c r="L5" s="86"/>
      <c r="M5" s="78"/>
      <c r="N5" s="78"/>
    </row>
    <row r="6" spans="1:14" ht="13.8" x14ac:dyDescent="0.3"/>
    <row r="7" spans="1:14" ht="61.95" customHeight="1" x14ac:dyDescent="0.3">
      <c r="B7" s="113" t="s">
        <v>308</v>
      </c>
      <c r="C7" s="113"/>
      <c r="D7" s="113"/>
      <c r="E7" s="113"/>
      <c r="F7" s="113"/>
      <c r="G7" s="113"/>
      <c r="H7" s="113"/>
      <c r="I7" s="113"/>
      <c r="J7" s="113"/>
      <c r="K7" s="113"/>
      <c r="L7" s="99"/>
    </row>
    <row r="8" spans="1:14" ht="13.8" x14ac:dyDescent="0.3"/>
    <row r="9" spans="1:14" s="80" customFormat="1" ht="19.5" customHeight="1" x14ac:dyDescent="0.3">
      <c r="A9" s="77"/>
      <c r="B9" s="79" t="s">
        <v>110</v>
      </c>
    </row>
    <row r="10" spans="1:14" ht="13.8" x14ac:dyDescent="0.3">
      <c r="B10" s="81"/>
    </row>
    <row r="11" spans="1:14" ht="13.8" x14ac:dyDescent="0.25">
      <c r="B11" s="88" t="s">
        <v>187</v>
      </c>
    </row>
    <row r="12" spans="1:14" ht="13.8" x14ac:dyDescent="0.25">
      <c r="B12" s="88" t="s">
        <v>188</v>
      </c>
    </row>
    <row r="13" spans="1:14" ht="13.8" x14ac:dyDescent="0.25">
      <c r="B13" s="88" t="s">
        <v>189</v>
      </c>
    </row>
    <row r="14" spans="1:14" ht="13.8" x14ac:dyDescent="0.25">
      <c r="B14" s="88" t="s">
        <v>190</v>
      </c>
    </row>
    <row r="15" spans="1:14" ht="13.8" x14ac:dyDescent="0.25">
      <c r="B15" s="88" t="s">
        <v>191</v>
      </c>
    </row>
    <row r="16" spans="1:14" ht="13.8" x14ac:dyDescent="0.25">
      <c r="B16" s="88" t="s">
        <v>192</v>
      </c>
    </row>
    <row r="17" spans="2:2" ht="13.8" x14ac:dyDescent="0.25">
      <c r="B17" s="88" t="s">
        <v>193</v>
      </c>
    </row>
    <row r="18" spans="2:2" ht="13.8" x14ac:dyDescent="0.25">
      <c r="B18" s="88" t="s">
        <v>194</v>
      </c>
    </row>
    <row r="19" spans="2:2" ht="13.8" x14ac:dyDescent="0.25">
      <c r="B19" s="88" t="s">
        <v>195</v>
      </c>
    </row>
    <row r="20" spans="2:2" ht="13.8" x14ac:dyDescent="0.25">
      <c r="B20" s="88" t="s">
        <v>196</v>
      </c>
    </row>
    <row r="21" spans="2:2" ht="13.8" x14ac:dyDescent="0.25">
      <c r="B21" s="88" t="s">
        <v>197</v>
      </c>
    </row>
    <row r="22" spans="2:2" ht="13.8" x14ac:dyDescent="0.25">
      <c r="B22" s="88" t="s">
        <v>198</v>
      </c>
    </row>
    <row r="23" spans="2:2" ht="13.8" x14ac:dyDescent="0.25">
      <c r="B23" s="88" t="s">
        <v>199</v>
      </c>
    </row>
    <row r="24" spans="2:2" ht="13.8" x14ac:dyDescent="0.25">
      <c r="B24" s="88" t="s">
        <v>200</v>
      </c>
    </row>
    <row r="25" spans="2:2" ht="13.8" x14ac:dyDescent="0.25">
      <c r="B25" s="88" t="s">
        <v>201</v>
      </c>
    </row>
    <row r="26" spans="2:2" ht="13.8" x14ac:dyDescent="0.25">
      <c r="B26" s="88" t="s">
        <v>202</v>
      </c>
    </row>
    <row r="27" spans="2:2" ht="13.8" x14ac:dyDescent="0.25">
      <c r="B27" s="88" t="s">
        <v>203</v>
      </c>
    </row>
    <row r="28" spans="2:2" ht="13.8" x14ac:dyDescent="0.25">
      <c r="B28" s="88" t="s">
        <v>204</v>
      </c>
    </row>
    <row r="29" spans="2:2" ht="13.8" x14ac:dyDescent="0.25">
      <c r="B29" s="88" t="s">
        <v>205</v>
      </c>
    </row>
    <row r="30" spans="2:2" ht="13.8" x14ac:dyDescent="0.25">
      <c r="B30" s="88" t="s">
        <v>206</v>
      </c>
    </row>
    <row r="31" spans="2:2" ht="13.8" x14ac:dyDescent="0.25">
      <c r="B31" s="88" t="s">
        <v>207</v>
      </c>
    </row>
    <row r="32" spans="2:2" ht="13.8" x14ac:dyDescent="0.25">
      <c r="B32" s="88" t="s">
        <v>208</v>
      </c>
    </row>
    <row r="33" spans="2:13" ht="13.8" x14ac:dyDescent="0.25">
      <c r="B33" s="88" t="s">
        <v>209</v>
      </c>
    </row>
    <row r="34" spans="2:13" ht="13.8" x14ac:dyDescent="0.25">
      <c r="B34" s="88" t="s">
        <v>304</v>
      </c>
    </row>
    <row r="35" spans="2:13" ht="13.8" x14ac:dyDescent="0.25">
      <c r="B35" s="88" t="s">
        <v>305</v>
      </c>
    </row>
    <row r="36" spans="2:13" ht="13.8" x14ac:dyDescent="0.25">
      <c r="B36" s="88" t="s">
        <v>306</v>
      </c>
    </row>
    <row r="37" spans="2:13" ht="13.8" x14ac:dyDescent="0.25">
      <c r="B37" s="88" t="s">
        <v>307</v>
      </c>
    </row>
    <row r="38" spans="2:13" ht="13.8" x14ac:dyDescent="0.3">
      <c r="B38" s="81"/>
    </row>
    <row r="39" spans="2:13" ht="19.5" customHeight="1" x14ac:dyDescent="0.3">
      <c r="B39" s="79" t="s">
        <v>111</v>
      </c>
      <c r="C39" s="84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2:13" ht="13.8" x14ac:dyDescent="0.3">
      <c r="B40" s="87"/>
      <c r="C40" s="83"/>
    </row>
    <row r="41" spans="2:13" ht="13.8" x14ac:dyDescent="0.25">
      <c r="B41" s="88" t="s">
        <v>210</v>
      </c>
      <c r="C41" s="83"/>
    </row>
    <row r="42" spans="2:13" ht="13.8" x14ac:dyDescent="0.25">
      <c r="B42" s="88" t="s">
        <v>211</v>
      </c>
      <c r="C42" s="83"/>
    </row>
    <row r="43" spans="2:13" ht="13.8" x14ac:dyDescent="0.25">
      <c r="B43" s="88" t="s">
        <v>212</v>
      </c>
      <c r="C43" s="83"/>
    </row>
    <row r="44" spans="2:13" ht="13.8" x14ac:dyDescent="0.25">
      <c r="B44" s="88" t="s">
        <v>213</v>
      </c>
      <c r="C44" s="83"/>
    </row>
    <row r="45" spans="2:13" ht="13.8" x14ac:dyDescent="0.25">
      <c r="B45" s="88" t="s">
        <v>214</v>
      </c>
      <c r="C45" s="83"/>
    </row>
    <row r="46" spans="2:13" ht="13.8" x14ac:dyDescent="0.25">
      <c r="B46" s="88" t="s">
        <v>215</v>
      </c>
      <c r="C46" s="83"/>
    </row>
    <row r="47" spans="2:13" ht="13.8" x14ac:dyDescent="0.25">
      <c r="B47" s="88" t="s">
        <v>216</v>
      </c>
      <c r="C47" s="83"/>
    </row>
    <row r="48" spans="2:13" ht="13.8" x14ac:dyDescent="0.25">
      <c r="B48" s="88" t="s">
        <v>217</v>
      </c>
      <c r="C48" s="83"/>
    </row>
    <row r="49" spans="2:3" ht="13.8" x14ac:dyDescent="0.25">
      <c r="B49" s="88" t="s">
        <v>218</v>
      </c>
      <c r="C49" s="83"/>
    </row>
    <row r="50" spans="2:3" ht="13.8" x14ac:dyDescent="0.25">
      <c r="B50" s="88" t="s">
        <v>219</v>
      </c>
      <c r="C50" s="83"/>
    </row>
    <row r="51" spans="2:3" ht="13.8" x14ac:dyDescent="0.25">
      <c r="B51" s="88" t="s">
        <v>220</v>
      </c>
      <c r="C51" s="83"/>
    </row>
    <row r="52" spans="2:3" ht="13.8" x14ac:dyDescent="0.25">
      <c r="B52" s="88" t="s">
        <v>221</v>
      </c>
      <c r="C52" s="83"/>
    </row>
    <row r="53" spans="2:3" ht="13.8" x14ac:dyDescent="0.25">
      <c r="B53" s="88" t="s">
        <v>222</v>
      </c>
      <c r="C53" s="83"/>
    </row>
    <row r="54" spans="2:3" ht="13.8" x14ac:dyDescent="0.25">
      <c r="B54" s="88" t="s">
        <v>223</v>
      </c>
      <c r="C54" s="83"/>
    </row>
    <row r="55" spans="2:3" ht="13.8" x14ac:dyDescent="0.25">
      <c r="B55" s="88" t="s">
        <v>224</v>
      </c>
      <c r="C55" s="83"/>
    </row>
    <row r="56" spans="2:3" ht="13.8" x14ac:dyDescent="0.25">
      <c r="B56" s="88" t="s">
        <v>225</v>
      </c>
      <c r="C56" s="83"/>
    </row>
    <row r="57" spans="2:3" ht="13.8" x14ac:dyDescent="0.25">
      <c r="B57" s="88" t="s">
        <v>226</v>
      </c>
      <c r="C57" s="83"/>
    </row>
    <row r="58" spans="2:3" ht="13.8" x14ac:dyDescent="0.25">
      <c r="B58" s="88" t="s">
        <v>227</v>
      </c>
      <c r="C58" s="83"/>
    </row>
    <row r="59" spans="2:3" ht="13.8" x14ac:dyDescent="0.25">
      <c r="B59" s="88" t="s">
        <v>228</v>
      </c>
      <c r="C59" s="83"/>
    </row>
    <row r="60" spans="2:3" ht="13.8" x14ac:dyDescent="0.25">
      <c r="B60" s="88" t="s">
        <v>229</v>
      </c>
      <c r="C60" s="83"/>
    </row>
    <row r="61" spans="2:3" ht="13.8" x14ac:dyDescent="0.25">
      <c r="B61" s="88" t="s">
        <v>230</v>
      </c>
      <c r="C61" s="83"/>
    </row>
    <row r="62" spans="2:3" ht="13.8" x14ac:dyDescent="0.25">
      <c r="B62" s="88" t="s">
        <v>231</v>
      </c>
      <c r="C62" s="83"/>
    </row>
    <row r="63" spans="2:3" ht="13.8" x14ac:dyDescent="0.25">
      <c r="B63" s="88" t="s">
        <v>232</v>
      </c>
      <c r="C63" s="83"/>
    </row>
    <row r="64" spans="2:3" ht="13.8" x14ac:dyDescent="0.25">
      <c r="B64" s="88" t="s">
        <v>300</v>
      </c>
      <c r="C64" s="83"/>
    </row>
    <row r="65" spans="1:13" ht="13.8" x14ac:dyDescent="0.25">
      <c r="B65" s="88" t="s">
        <v>301</v>
      </c>
      <c r="C65" s="83"/>
    </row>
    <row r="66" spans="1:13" ht="13.8" x14ac:dyDescent="0.25">
      <c r="B66" s="88" t="s">
        <v>302</v>
      </c>
      <c r="C66" s="83"/>
    </row>
    <row r="67" spans="1:13" ht="13.8" x14ac:dyDescent="0.25">
      <c r="B67" s="88" t="s">
        <v>303</v>
      </c>
      <c r="C67" s="83"/>
    </row>
    <row r="68" spans="1:13" ht="13.8" x14ac:dyDescent="0.3">
      <c r="B68" s="83"/>
      <c r="C68" s="83"/>
    </row>
    <row r="69" spans="1:13" ht="19.5" customHeight="1" x14ac:dyDescent="0.3">
      <c r="B69" s="79" t="s">
        <v>72</v>
      </c>
      <c r="C69" s="84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ht="13.8" x14ac:dyDescent="0.3">
      <c r="C70" s="83"/>
    </row>
    <row r="71" spans="1:13" ht="13.8" x14ac:dyDescent="0.3">
      <c r="A71" s="82"/>
      <c r="B71" s="27" t="s">
        <v>112</v>
      </c>
      <c r="C71" s="85"/>
    </row>
    <row r="72" spans="1:13" ht="13.8" x14ac:dyDescent="0.3">
      <c r="B72" s="83"/>
      <c r="C72" s="83"/>
    </row>
    <row r="73" spans="1:13" ht="19.5" customHeight="1" x14ac:dyDescent="0.3">
      <c r="B73" s="79" t="s">
        <v>113</v>
      </c>
      <c r="C73" s="84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ht="15" x14ac:dyDescent="0.3">
      <c r="B74" s="89"/>
      <c r="C74" s="83"/>
    </row>
    <row r="75" spans="1:13" ht="14.4" customHeight="1" x14ac:dyDescent="0.25">
      <c r="A75" s="82"/>
      <c r="B75" s="88" t="s">
        <v>233</v>
      </c>
      <c r="C75" s="83"/>
    </row>
    <row r="76" spans="1:13" ht="13.8" x14ac:dyDescent="0.25">
      <c r="A76" s="82"/>
      <c r="B76" s="88" t="s">
        <v>234</v>
      </c>
      <c r="C76" s="83"/>
    </row>
    <row r="77" spans="1:13" ht="13.8" x14ac:dyDescent="0.25">
      <c r="A77" s="82"/>
      <c r="B77" s="88" t="s">
        <v>235</v>
      </c>
      <c r="C77" s="83"/>
    </row>
    <row r="78" spans="1:13" ht="16.5" customHeight="1" x14ac:dyDescent="0.3"/>
    <row r="79" spans="1:13" ht="19.2" customHeight="1" x14ac:dyDescent="0.3">
      <c r="B79" s="79" t="s">
        <v>115</v>
      </c>
      <c r="C79" s="84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1:13" ht="16.5" customHeight="1" x14ac:dyDescent="0.3"/>
    <row r="81" spans="2:2" ht="14.4" customHeight="1" x14ac:dyDescent="0.3">
      <c r="B81" s="82" t="s">
        <v>176</v>
      </c>
    </row>
    <row r="82" spans="2:2" ht="16.5" customHeight="1" x14ac:dyDescent="0.3"/>
    <row r="83" spans="2:2" ht="16.5" customHeight="1" x14ac:dyDescent="0.3"/>
    <row r="84" spans="2:2" ht="16.5" customHeight="1" x14ac:dyDescent="0.3"/>
    <row r="85" spans="2:2" ht="16.5" customHeight="1" x14ac:dyDescent="0.3"/>
    <row r="86" spans="2:2" ht="16.5" customHeight="1" x14ac:dyDescent="0.3"/>
    <row r="87" spans="2:2" ht="16.5" customHeight="1" x14ac:dyDescent="0.3"/>
    <row r="88" spans="2:2" ht="16.5" customHeight="1" x14ac:dyDescent="0.3"/>
    <row r="89" spans="2:2" ht="16.5" customHeight="1" x14ac:dyDescent="0.3"/>
    <row r="90" spans="2:2" ht="16.5" customHeight="1" x14ac:dyDescent="0.3"/>
    <row r="91" spans="2:2" ht="16.5" customHeight="1" x14ac:dyDescent="0.3"/>
    <row r="92" spans="2:2" ht="16.5" customHeight="1" x14ac:dyDescent="0.3"/>
    <row r="93" spans="2:2" ht="16.5" customHeight="1" x14ac:dyDescent="0.3"/>
    <row r="94" spans="2:2" ht="16.5" customHeight="1" x14ac:dyDescent="0.3"/>
    <row r="95" spans="2:2" ht="16.5" customHeight="1" x14ac:dyDescent="0.3"/>
    <row r="96" spans="2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</sheetData>
  <mergeCells count="2">
    <mergeCell ref="B5:K5"/>
    <mergeCell ref="B7:K7"/>
  </mergeCells>
  <hyperlinks>
    <hyperlink ref="B77" location="'Anexo N° 03'!C6" display="Anexo N° 03: Lista de principales concesionarios postales – I S 2016" xr:uid="{00000000-0004-0000-0000-000000000000}"/>
    <hyperlink ref="B76" location="'Anexo N° 02'!C6" display="Anexo N° 02: Número de giros postales nacionales según región de origen y región de destino – I S 2016" xr:uid="{00000000-0004-0000-0000-000001000000}"/>
    <hyperlink ref="B75" location="'Anexo N° 01'!C6" display="Anexo N° 01: Tráfico postal local, regional y nacional – I S 2016" xr:uid="{00000000-0004-0000-0000-000002000000}"/>
    <hyperlink ref="B71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Tráfico postal interno según tipo de envío (N° de envíos y % del total) – I S 2016" xr:uid="{00000000-0004-0000-0000-00000A000000}"/>
    <hyperlink ref="B17" location="'Tabla y Gráfico N° 07'!C6" display="Tabla N° 07: Tráfico postal interno según tipo de tratamiento (N° de envíos y % del total) – I S 2016" xr:uid="{00000000-0004-0000-0000-00000B000000}"/>
    <hyperlink ref="B18" location="'Tabla y Gráfico N° 08'!C6" display="Tabla N° 08: Tráfico postal interno según ámbito de envío (N° de envíos y % del total) – I S 2016" xr:uid="{00000000-0004-0000-0000-00000C000000}"/>
    <hyperlink ref="B19" location="'Tabla y Gráfico N° 09'!C6" display="Tabla N° 09: Tráfico postal local y regional (N° de envíos y % del total) – I S 2016" xr:uid="{00000000-0004-0000-0000-00000D000000}"/>
    <hyperlink ref="B20" location="'Tabla y Gráfico N° 10'!C6" display="Tabla N° 10: Tráfico postal nacional según origen (N° de envíos y % del total) – I S 2016" xr:uid="{00000000-0004-0000-0000-00000E000000}"/>
    <hyperlink ref="B21" location="'Tabla y Gráfico N° 11'!C6" display="Tabla N° 11: Tráfico postal nacional según destino (N° de envíos y % del total) – I S 2016" xr:uid="{00000000-0004-0000-0000-00000F000000}"/>
    <hyperlink ref="B22" location="'Tabla y Gráfico N° 11'!C6" display="Tabla N° 12: Tráfico postal internacional de salida según tipo de envío (N° de envíos y % del total) – I S 2016" xr:uid="{00000000-0004-0000-0000-000010000000}"/>
    <hyperlink ref="B23" location="'Tabla y Gráfico N° 13'!C6" display="Tabla N° 13: Tráfico postal internacional de salida según tipo de tratamiento (N° de envíos y % del total) – I S 2016" xr:uid="{00000000-0004-0000-0000-000011000000}"/>
    <hyperlink ref="B24" location="'Tabla y Gráfico N° 14'!C6" display="Tabla N° 14: Tráfico postal internacional de salida según destino (N° de envíos y % del total) – I S 2016" xr:uid="{00000000-0004-0000-0000-000012000000}"/>
    <hyperlink ref="B25" location="'Tabla y Gráfico N° 15'!C6" display="Tabla N° 15: Tráfico postal internacional de entrada según tipo de envío (N° de envíos y % del total) – I S 2016" xr:uid="{00000000-0004-0000-0000-000013000000}"/>
    <hyperlink ref="B26" location="'Tabla y Gráfico N° 16'!C6" display="Tabla N° 16: Tráfico postal internacional de entrada según tipo de tratamiento (N° de envíos y % del total) – I S 2016" xr:uid="{00000000-0004-0000-0000-000014000000}"/>
    <hyperlink ref="B27" location="'Tabla y Gráfico N° 17'!C6" display="Tabla N° 17: Tráfico postal internacional de entrada según origen (N° de envíos y % del total) – I S 2016" xr:uid="{00000000-0004-0000-0000-000015000000}"/>
    <hyperlink ref="B28" location="'Tabla y Gráfico N° 18 '!C6" display="Tabla N° 18: Número de giros postales según ámbito de envío (N° de giros y % del total) – I S 2016" xr:uid="{00000000-0004-0000-0000-000016000000}"/>
    <hyperlink ref="B30" location="'Tabla y Gráfico N° 20'!C6" display="Tabla N° 20: Número de giros nacionales según origen (N° de giros y % del total) – I S 2016" xr:uid="{00000000-0004-0000-0000-000018000000}"/>
    <hyperlink ref="B31" location="'Tabla y Gráfico N° 21'!C6" display="Tabla N° 21: Número de giros nacionales según destino (N° de giros y % del total) – I S 2016" xr:uid="{00000000-0004-0000-0000-000019000000}"/>
    <hyperlink ref="B32" location="'Tabla y Gráfico N° 22'!C6" display="Tabla N° 22: Número de giros internacionales de salida según destino (N° de giros y % del total) – I S 2016" xr:uid="{00000000-0004-0000-0000-00001A000000}"/>
    <hyperlink ref="B33" location="'Tabla y Gráfico N° 23'!C6" display="Tabla N° 23: Tipos de puntos de atención postal (N° de puntos y % del total) – I S 2016" xr:uid="{00000000-0004-0000-0000-00001C000000}"/>
    <hyperlink ref="B29" location="'Tabla y Gráfico N° 19'!C6" display="Tabla N° 19: Ingreso por giros postales según ámbito de envío (Monto en S/ y % del total) – I S 2016" xr:uid="{00000000-0004-0000-0000-00001F000000}"/>
    <hyperlink ref="B41" location="'Tabla y Gráfico N° 01'!C6" display="Tabla N° 01: Tráfico postal según tipo de envío (N° de envíos y % del total) – I S 2017" xr:uid="{00000000-0004-0000-0000-000020000000}"/>
    <hyperlink ref="B42" location="'Tabla y Gráfico N° 02'!C6" display="Tabla N° 02: Ingreso postal según tipo de envío (Monto en S/ y % del total) – I S 2017" xr:uid="{00000000-0004-0000-0000-000021000000}"/>
    <hyperlink ref="B43" location="'Tabla y Gráfico N° 03'!C6" display="Tabla N° 03: Tráfico postal según tipo de tratamiento (N° de envíos y % del total) – I S 2017" xr:uid="{00000000-0004-0000-0000-000022000000}"/>
    <hyperlink ref="B44" location="'Tabla y Gráfico N° 04'!C6" display="Tabla N° 04: Ingreso postal según tipo de tratamiento (Monto en S/ y % del total) – I S 2017" xr:uid="{00000000-0004-0000-0000-000023000000}"/>
    <hyperlink ref="B45" location="'Tabla y Gráfico N° 05'!C6" display="Tabla N° 05: Tráfico postal según mercado de origen (N° de envíos y % del total) – I S 2017" xr:uid="{00000000-0004-0000-0000-000024000000}"/>
    <hyperlink ref="B46" location="'Tabla y Gráfico N° 06'!C6" display="Gráfico N° 06: Tráfico postal interno según tipo de envío (% del total) – I S 2016" xr:uid="{00000000-0004-0000-0000-000026000000}"/>
    <hyperlink ref="B47" location="'Tabla y Gráfico N° 07'!C6" display="Gráfico N° 07: Tráfico postal interno según tipo de tratamiento (% del total) – I S 2016" xr:uid="{00000000-0004-0000-0000-000027000000}"/>
    <hyperlink ref="B48" location="'Tabla y Gráfico N° 08'!C6" display="Gráfico N° 08: Tráfico postal interno según ámbito de envío (% del total) – I S 2016" xr:uid="{00000000-0004-0000-0000-000028000000}"/>
    <hyperlink ref="B49" location="'Tabla y Gráfico N° 09'!C6" display="Gráfico N° 09: Tráfico postal local y regional (% del total) – I S 2016" xr:uid="{00000000-0004-0000-0000-000029000000}"/>
    <hyperlink ref="B50" location="'Tabla y Gráfico N° 10'!C6" display="Gráfico N° 10: Tráfico postal nacional según origen (% del total) – I S 2016" xr:uid="{00000000-0004-0000-0000-00002A000000}"/>
    <hyperlink ref="B51" location="'Tabla y Gráfico N° 11'!C6" display="Gráfico N° 11: Tráfico postal nacional según destino (% del total) – I S 2016" xr:uid="{00000000-0004-0000-0000-00002B000000}"/>
    <hyperlink ref="B52" location="'Tabla y Gráfico N° 12'!C6" display="Gráfico N° 12: Tráfico postal internacional de salida según tipo de envío (% del total) – I S 2016" xr:uid="{00000000-0004-0000-0000-00002C000000}"/>
    <hyperlink ref="B53" location="'Tabla y Gráfico N° 13'!C6" display="Gráfico N° 13: Tráfico postal internacional de salida según tipo de tratamiento (% del total) – I S 2016" xr:uid="{00000000-0004-0000-0000-00002D000000}"/>
    <hyperlink ref="B54" location="'Tabla y Gráfico N° 14'!A1" display="Gráfico N° 14: Tráfico postal internacional de salida según destino (% del total) – I S 2016" xr:uid="{00000000-0004-0000-0000-00002E000000}"/>
    <hyperlink ref="B55" location="'Tabla y Gráfico N° 15'!C6" display="Gráfico N° 15: Tráfico postal internacional de entrada según tipo de envío (% del total) – I S 2016" xr:uid="{00000000-0004-0000-0000-00002F000000}"/>
    <hyperlink ref="B56" location="'Tabla y Gráfico N° 16'!C6" display="Gráfico N° 16: Tráfico postal internacional de entrada según tipo de tratamiento (% del total) – I S 2016" xr:uid="{00000000-0004-0000-0000-000030000000}"/>
    <hyperlink ref="B57" location="'Tabla y Gráfico N° 17'!C6" display="Gráfico N° 17: Tráfico postal internacional de entrada según origen (% del total) – I S 2016" xr:uid="{00000000-0004-0000-0000-000031000000}"/>
    <hyperlink ref="B58" location="'Tabla y Gráfico N° 18 '!C6" display="Gráfico N° 18: Número de giros postales según ámbito de envío (% del total) – I S 2016" xr:uid="{00000000-0004-0000-0000-000032000000}"/>
    <hyperlink ref="B60" location="'Tabla y Gráfico N° 20'!C6" display="Gráfico N° 20: Número de giros nacionales según origen (% del total) – I S 2016" xr:uid="{00000000-0004-0000-0000-000034000000}"/>
    <hyperlink ref="B61" location="'Tabla y Gráfico N° 21'!C6" display="Gráfico N° 21: Número de giros nacionales según destino (% del total) – I S 2016" xr:uid="{00000000-0004-0000-0000-000035000000}"/>
    <hyperlink ref="B62" location="'Tabla y Gráfico N° 22'!C6" display="Gráfico N° 22: Número de giros internacionales de salida según destino (% del total) – I S 2016" xr:uid="{00000000-0004-0000-0000-000036000000}"/>
    <hyperlink ref="B63" location="'Tabla y Gráfico N° 23'!C6" display="Gráfico N° 23: Tipos de puntos de atención postal (% del total) – I S 2016" xr:uid="{00000000-0004-0000-0000-000038000000}"/>
    <hyperlink ref="B59" location="'Tabla y Gráfico N° 19'!C6" display="Gráfico N° 19: Ingreso por giros postales según ámbito de envío (% del total) – I S 2016" xr:uid="{00000000-0004-0000-0000-00003B000000}"/>
    <hyperlink ref="B35" location="'Tabla y Gráfico N° 25'!C6" display="Tabla N° 25: Puntos de atención postal abiertos al público (N° de puntos y % del total) – I S 2016" xr:uid="{97A2D721-9E74-4B02-89A4-EB4A152CF1C7}"/>
    <hyperlink ref="B36" location="'Tabla y Gráfico N° 26'!C6" display="Tabla N° 26: Concesionarios postales según ámbito de concesión (N° de empresas y % del total) – I S 2016" xr:uid="{014285F4-0101-49AC-B6FD-646FBEDCDE2C}"/>
    <hyperlink ref="B37" location="'Tabla y Gráfico N° 27'!C6" display="Tabla N° 27: Concesionarios postales con remesa postal según ámbito de concesión (N° de empresas y % del total) – I S 2016" xr:uid="{6EEAFEEE-BB7E-4F71-8019-4C50CF2AFD86}"/>
    <hyperlink ref="B34" location="'Tabla y Gráfico N° 24'!C6" display="Tabla N° 24: Tipos de puntos de atención postal abiertos al público (N° de puntos y % del total) – I S 2016" xr:uid="{DC980111-BF9C-42DC-828F-1A0BF5F9E536}"/>
    <hyperlink ref="B66" location="'Tabla y Gráfico N° 26'!C6" display="Gráfico N° 26: Concesionarios postales según ámbito de concesión (% del total) – I S 2016" xr:uid="{5EDC7BBA-6EF9-48EC-986F-A60AAE6CF317}"/>
    <hyperlink ref="B67" location="'Tabla y Gráfico N° 27'!C6" display="Gráfico N° 27: Concesionarios postales con remesa postal según ámbito de concesión (% del total) – I S 2016" xr:uid="{325E55AB-6D7A-4447-B663-D1942F478D72}"/>
    <hyperlink ref="B65" location="'Tabla y Gráfico N° 25'!C6" display="Gráfico N° 25: Puntos de atención postal abiertos al público (% del total) – I S 2016" xr:uid="{EC3EF442-2B68-4FC6-B469-0BAE35AF9EE9}"/>
    <hyperlink ref="B64" location="'Tabla y Gráfico N° 24'!C6" display="Gráfico N° 24: Tipos de puntos de atención postal abiertos al público (% del total) – I S 2016" xr:uid="{F1271DD5-A624-468D-9FD0-4F720C22ED54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236</v>
      </c>
      <c r="D6" s="114"/>
      <c r="E6" s="114"/>
      <c r="F6" s="101"/>
    </row>
    <row r="9" spans="3:7" s="32" customFormat="1" ht="28.5" customHeight="1" x14ac:dyDescent="0.3">
      <c r="C9" s="115" t="s">
        <v>241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282486723</v>
      </c>
      <c r="E11" s="8">
        <f>+D11/$D$15</f>
        <v>0.97545376737156764</v>
      </c>
      <c r="F11" s="16"/>
    </row>
    <row r="12" spans="3:7" ht="14.25" customHeight="1" x14ac:dyDescent="0.3">
      <c r="C12" s="104" t="s">
        <v>126</v>
      </c>
      <c r="D12" s="7">
        <v>280406825</v>
      </c>
      <c r="E12" s="8">
        <f t="shared" ref="E12:E15" si="0">+D12/$D$15</f>
        <v>0.96827167995060026</v>
      </c>
      <c r="F12" s="16"/>
      <c r="G12" s="91"/>
    </row>
    <row r="13" spans="3:7" ht="14.25" customHeight="1" x14ac:dyDescent="0.3">
      <c r="C13" s="104" t="s">
        <v>125</v>
      </c>
      <c r="D13" s="7">
        <v>2079898</v>
      </c>
      <c r="E13" s="8">
        <f t="shared" si="0"/>
        <v>7.1820874209673523E-3</v>
      </c>
      <c r="F13" s="16"/>
      <c r="G13" s="91"/>
    </row>
    <row r="14" spans="3:7" ht="14.25" customHeight="1" x14ac:dyDescent="0.3">
      <c r="C14" s="6" t="s">
        <v>4</v>
      </c>
      <c r="D14" s="7">
        <v>7108471</v>
      </c>
      <c r="E14" s="8">
        <f t="shared" si="0"/>
        <v>2.4546232628432363E-2</v>
      </c>
      <c r="F14" s="16"/>
      <c r="G14" s="91"/>
    </row>
    <row r="15" spans="3:7" ht="14.25" customHeight="1" x14ac:dyDescent="0.3">
      <c r="C15" s="20" t="s">
        <v>5</v>
      </c>
      <c r="D15" s="21">
        <f>+D11+D14</f>
        <v>289595194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127</v>
      </c>
      <c r="D17" s="95"/>
      <c r="E17" s="18"/>
      <c r="F17" s="18"/>
    </row>
    <row r="18" spans="3:6" ht="14.25" customHeight="1" x14ac:dyDescent="0.3">
      <c r="C18" s="10" t="s">
        <v>240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242</v>
      </c>
      <c r="D21" s="115"/>
      <c r="E21" s="115"/>
      <c r="F21" s="102"/>
    </row>
    <row r="39" spans="3:6" ht="14.25" customHeight="1" x14ac:dyDescent="0.3">
      <c r="C39" s="10" t="s">
        <v>240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236</v>
      </c>
      <c r="D6" s="114"/>
      <c r="E6" s="114"/>
      <c r="F6" s="101"/>
    </row>
    <row r="9" spans="3:6" s="32" customFormat="1" ht="28.5" customHeight="1" x14ac:dyDescent="0.3">
      <c r="C9" s="115" t="s">
        <v>243</v>
      </c>
      <c r="D9" s="115"/>
      <c r="E9" s="115"/>
      <c r="F9" s="102"/>
    </row>
    <row r="10" spans="3:6" ht="14.25" customHeight="1" x14ac:dyDescent="0.3">
      <c r="C10" s="25" t="s">
        <v>0</v>
      </c>
      <c r="D10" s="26" t="s">
        <v>15</v>
      </c>
      <c r="E10" s="26" t="s">
        <v>2</v>
      </c>
      <c r="F10" s="17"/>
    </row>
    <row r="11" spans="3:6" ht="14.25" customHeight="1" x14ac:dyDescent="0.3">
      <c r="C11" s="6" t="s">
        <v>3</v>
      </c>
      <c r="D11" s="13">
        <f>+D12+D13</f>
        <v>285109869.64999998</v>
      </c>
      <c r="E11" s="8">
        <f>+D11/$D$15</f>
        <v>0.57859911850892753</v>
      </c>
      <c r="F11" s="16"/>
    </row>
    <row r="12" spans="3:6" ht="14.25" customHeight="1" x14ac:dyDescent="0.3">
      <c r="C12" s="104" t="s">
        <v>126</v>
      </c>
      <c r="D12" s="13">
        <v>220565749.59</v>
      </c>
      <c r="E12" s="8">
        <f t="shared" ref="E12:E15" si="0">+D12/$D$15</f>
        <v>0.44761392666868999</v>
      </c>
      <c r="F12" s="16"/>
    </row>
    <row r="13" spans="3:6" ht="14.25" customHeight="1" x14ac:dyDescent="0.3">
      <c r="C13" s="104" t="s">
        <v>125</v>
      </c>
      <c r="D13" s="13">
        <v>64544120.060000002</v>
      </c>
      <c r="E13" s="8">
        <f t="shared" si="0"/>
        <v>0.13098519184023763</v>
      </c>
      <c r="F13" s="16"/>
    </row>
    <row r="14" spans="3:6" ht="14.25" customHeight="1" x14ac:dyDescent="0.3">
      <c r="C14" s="6" t="s">
        <v>4</v>
      </c>
      <c r="D14" s="13">
        <v>207649038.08000001</v>
      </c>
      <c r="E14" s="8">
        <f t="shared" si="0"/>
        <v>0.42140088149107241</v>
      </c>
      <c r="F14" s="16"/>
    </row>
    <row r="15" spans="3:6" ht="14.25" customHeight="1" x14ac:dyDescent="0.3">
      <c r="C15" s="20" t="s">
        <v>5</v>
      </c>
      <c r="D15" s="23">
        <f>+D11+D14</f>
        <v>492758907.73000002</v>
      </c>
      <c r="E15" s="22">
        <f t="shared" si="0"/>
        <v>1</v>
      </c>
      <c r="F15" s="18"/>
    </row>
    <row r="16" spans="3:6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127</v>
      </c>
      <c r="D17" s="95"/>
      <c r="E17" s="18"/>
      <c r="F17" s="18"/>
    </row>
    <row r="18" spans="3:6" ht="14.25" customHeight="1" x14ac:dyDescent="0.3">
      <c r="C18" s="10" t="s">
        <v>16</v>
      </c>
      <c r="D18" s="95"/>
      <c r="E18" s="18"/>
      <c r="F18" s="18"/>
    </row>
    <row r="19" spans="3:6" ht="14.25" customHeight="1" x14ac:dyDescent="0.3">
      <c r="C19" s="10" t="s">
        <v>240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15" t="s">
        <v>244</v>
      </c>
      <c r="D22" s="115"/>
      <c r="E22" s="115"/>
      <c r="F22" s="102"/>
    </row>
    <row r="40" spans="3:6" ht="14.25" customHeight="1" x14ac:dyDescent="0.3">
      <c r="C40" s="10" t="s">
        <v>240</v>
      </c>
    </row>
    <row r="41" spans="3:6" ht="14.25" customHeight="1" x14ac:dyDescent="0.3">
      <c r="C41" s="10" t="s">
        <v>7</v>
      </c>
    </row>
    <row r="43" spans="3:6" ht="14.25" customHeight="1" x14ac:dyDescent="0.3">
      <c r="E43" s="103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245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158444896</v>
      </c>
      <c r="E11" s="8">
        <f t="shared" ref="E11:E16" si="0">+D11/$D$16</f>
        <v>0.54712543330397945</v>
      </c>
      <c r="F11" s="16"/>
      <c r="G11" s="100"/>
    </row>
    <row r="12" spans="1:164" ht="14.25" customHeight="1" x14ac:dyDescent="0.3">
      <c r="C12" s="6" t="s">
        <v>11</v>
      </c>
      <c r="D12" s="7">
        <v>65867370</v>
      </c>
      <c r="E12" s="8">
        <f t="shared" si="0"/>
        <v>0.22744635050815104</v>
      </c>
      <c r="F12" s="16"/>
      <c r="G12" s="100"/>
    </row>
    <row r="13" spans="1:164" ht="14.25" customHeight="1" x14ac:dyDescent="0.3">
      <c r="C13" s="6" t="s">
        <v>13</v>
      </c>
      <c r="D13" s="7">
        <v>60927337</v>
      </c>
      <c r="E13" s="8">
        <f t="shared" si="0"/>
        <v>0.2103879424186853</v>
      </c>
      <c r="F13" s="16"/>
      <c r="G13" s="100"/>
    </row>
    <row r="14" spans="1:164" ht="14.25" customHeight="1" x14ac:dyDescent="0.3">
      <c r="C14" s="6" t="s">
        <v>12</v>
      </c>
      <c r="D14" s="7">
        <v>2979650</v>
      </c>
      <c r="E14" s="8">
        <f t="shared" si="0"/>
        <v>1.0289017434453695E-2</v>
      </c>
      <c r="F14" s="16"/>
      <c r="G14" s="100"/>
    </row>
    <row r="15" spans="1:164" ht="14.25" customHeight="1" x14ac:dyDescent="0.3">
      <c r="C15" s="6" t="s">
        <v>14</v>
      </c>
      <c r="D15" s="7">
        <v>1375941</v>
      </c>
      <c r="E15" s="8">
        <f t="shared" si="0"/>
        <v>4.7512563347304722E-3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289595194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240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246</v>
      </c>
      <c r="D20" s="115"/>
      <c r="E20" s="115"/>
      <c r="F20" s="15"/>
    </row>
    <row r="38" spans="3:8" ht="14.25" customHeight="1" x14ac:dyDescent="0.3">
      <c r="C38" s="10" t="s">
        <v>240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247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15</v>
      </c>
      <c r="E10" s="26" t="s">
        <v>2</v>
      </c>
      <c r="F10" s="17"/>
    </row>
    <row r="11" spans="1:164" ht="14.25" customHeight="1" x14ac:dyDescent="0.3">
      <c r="C11" s="6" t="s">
        <v>14</v>
      </c>
      <c r="D11" s="13">
        <v>151348019.40000001</v>
      </c>
      <c r="E11" s="8">
        <f t="shared" ref="E11:E16" si="0">+D11/$D$16</f>
        <v>0.30714415716443816</v>
      </c>
      <c r="F11" s="16"/>
      <c r="G11" s="100"/>
    </row>
    <row r="12" spans="1:164" ht="14.25" customHeight="1" x14ac:dyDescent="0.3">
      <c r="C12" s="6" t="s">
        <v>11</v>
      </c>
      <c r="D12" s="13">
        <v>119299294.38000001</v>
      </c>
      <c r="E12" s="8">
        <f t="shared" si="0"/>
        <v>0.24210479508037286</v>
      </c>
      <c r="F12" s="16"/>
      <c r="G12" s="100"/>
    </row>
    <row r="13" spans="1:164" ht="14.25" customHeight="1" x14ac:dyDescent="0.3">
      <c r="C13" s="6" t="s">
        <v>10</v>
      </c>
      <c r="D13" s="13">
        <v>112262754.51000001</v>
      </c>
      <c r="E13" s="8">
        <f t="shared" si="0"/>
        <v>0.22782491143014044</v>
      </c>
      <c r="F13" s="16"/>
      <c r="G13" s="100"/>
    </row>
    <row r="14" spans="1:164" ht="14.25" customHeight="1" x14ac:dyDescent="0.3">
      <c r="C14" s="6" t="s">
        <v>13</v>
      </c>
      <c r="D14" s="13">
        <v>56867716.189999998</v>
      </c>
      <c r="E14" s="8">
        <f t="shared" si="0"/>
        <v>0.11540677458673121</v>
      </c>
      <c r="F14" s="16"/>
      <c r="G14" s="100"/>
    </row>
    <row r="15" spans="1:164" ht="14.25" customHeight="1" x14ac:dyDescent="0.3">
      <c r="C15" s="6" t="s">
        <v>12</v>
      </c>
      <c r="D15" s="13">
        <v>52981123.25</v>
      </c>
      <c r="E15" s="8">
        <f t="shared" si="0"/>
        <v>0.10751936173831732</v>
      </c>
      <c r="F15" s="16"/>
      <c r="G15" s="100"/>
    </row>
    <row r="16" spans="1:164" ht="14.25" customHeight="1" x14ac:dyDescent="0.3">
      <c r="C16" s="20" t="s">
        <v>5</v>
      </c>
      <c r="D16" s="23">
        <f>SUM(D11:D15)</f>
        <v>492758907.73000002</v>
      </c>
      <c r="E16" s="22">
        <f t="shared" si="0"/>
        <v>1</v>
      </c>
      <c r="F16" s="18"/>
      <c r="G16" s="100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16</v>
      </c>
    </row>
    <row r="19" spans="3:6" ht="14.25" customHeight="1" x14ac:dyDescent="0.3">
      <c r="C19" s="10" t="s">
        <v>240</v>
      </c>
    </row>
    <row r="20" spans="3:6" ht="14.25" customHeight="1" x14ac:dyDescent="0.3">
      <c r="C20" s="10" t="s">
        <v>7</v>
      </c>
    </row>
    <row r="22" spans="3:6" s="3" customFormat="1" ht="28.5" customHeight="1" x14ac:dyDescent="0.3">
      <c r="C22" s="115" t="s">
        <v>248</v>
      </c>
      <c r="D22" s="115"/>
      <c r="E22" s="115"/>
      <c r="F22" s="15"/>
    </row>
    <row r="40" spans="3:6" ht="14.25" customHeight="1" x14ac:dyDescent="0.3">
      <c r="C40" s="10" t="s">
        <v>240</v>
      </c>
    </row>
    <row r="41" spans="3:6" ht="14.25" customHeight="1" x14ac:dyDescent="0.3">
      <c r="C41" s="10" t="s">
        <v>7</v>
      </c>
    </row>
    <row r="43" spans="3:6" ht="14.25" customHeight="1" x14ac:dyDescent="0.3">
      <c r="E43" s="1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14" t="s">
        <v>236</v>
      </c>
      <c r="D6" s="114"/>
      <c r="E6" s="114"/>
      <c r="F6" s="14"/>
    </row>
    <row r="9" spans="1:164" s="3" customFormat="1" ht="29.25" customHeight="1" x14ac:dyDescent="0.3">
      <c r="C9" s="115" t="s">
        <v>249</v>
      </c>
      <c r="D9" s="115"/>
      <c r="E9" s="115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17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18</v>
      </c>
      <c r="D11" s="7">
        <v>285253738</v>
      </c>
      <c r="E11" s="8">
        <f>+D11/$D$13</f>
        <v>0.98500853574248193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19</v>
      </c>
      <c r="D12" s="7">
        <v>4341456</v>
      </c>
      <c r="E12" s="8">
        <f t="shared" ref="E12:E13" si="0">+D12/$D$13</f>
        <v>1.4991464257518031E-2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289595194</v>
      </c>
      <c r="E13" s="22">
        <f t="shared" si="0"/>
        <v>1</v>
      </c>
      <c r="F13" s="18"/>
      <c r="G13" s="100"/>
    </row>
    <row r="14" spans="1:164" ht="14.25" customHeight="1" x14ac:dyDescent="0.3">
      <c r="C14" s="10" t="s">
        <v>240</v>
      </c>
    </row>
    <row r="15" spans="1:164" ht="14.25" customHeight="1" x14ac:dyDescent="0.3">
      <c r="C15" s="10" t="s">
        <v>7</v>
      </c>
    </row>
    <row r="17" spans="3:9" s="3" customFormat="1" ht="29.25" customHeight="1" x14ac:dyDescent="0.3">
      <c r="C17" s="115" t="s">
        <v>250</v>
      </c>
      <c r="D17" s="115"/>
      <c r="E17" s="115"/>
      <c r="F17" s="15"/>
    </row>
    <row r="18" spans="3:9" ht="14.25" customHeight="1" x14ac:dyDescent="0.3">
      <c r="I18" s="1" t="s">
        <v>20</v>
      </c>
    </row>
    <row r="35" spans="3:6" ht="14.25" customHeight="1" x14ac:dyDescent="0.3">
      <c r="C35" s="10" t="s">
        <v>240</v>
      </c>
    </row>
    <row r="36" spans="3:6" ht="14.25" customHeight="1" x14ac:dyDescent="0.3">
      <c r="C36" s="10" t="s">
        <v>7</v>
      </c>
    </row>
    <row r="38" spans="3:6" ht="14.25" customHeight="1" x14ac:dyDescent="0.3">
      <c r="E38" s="11" t="s">
        <v>8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236</v>
      </c>
      <c r="D6" s="114"/>
      <c r="E6" s="114"/>
      <c r="F6" s="101"/>
    </row>
    <row r="9" spans="3:7" s="32" customFormat="1" ht="28.5" customHeight="1" x14ac:dyDescent="0.3">
      <c r="C9" s="115" t="s">
        <v>251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278679740</v>
      </c>
      <c r="E11" s="8">
        <f>+D11/$D$15</f>
        <v>0.9769538585327846</v>
      </c>
      <c r="F11" s="16"/>
    </row>
    <row r="12" spans="3:7" ht="14.25" customHeight="1" x14ac:dyDescent="0.3">
      <c r="C12" s="104" t="s">
        <v>126</v>
      </c>
      <c r="D12" s="7">
        <v>277167710</v>
      </c>
      <c r="E12" s="8">
        <f t="shared" ref="E12:E15" si="0">+D12/$D$15</f>
        <v>0.97165320932621746</v>
      </c>
      <c r="F12" s="16"/>
      <c r="G12" s="91"/>
    </row>
    <row r="13" spans="3:7" ht="14.25" customHeight="1" x14ac:dyDescent="0.3">
      <c r="C13" s="104" t="s">
        <v>125</v>
      </c>
      <c r="D13" s="7">
        <v>1512030</v>
      </c>
      <c r="E13" s="8">
        <f t="shared" si="0"/>
        <v>5.3006492065671021E-3</v>
      </c>
      <c r="F13" s="16"/>
      <c r="G13" s="91"/>
    </row>
    <row r="14" spans="3:7" ht="14.25" customHeight="1" x14ac:dyDescent="0.3">
      <c r="C14" s="6" t="s">
        <v>4</v>
      </c>
      <c r="D14" s="7">
        <v>6573998</v>
      </c>
      <c r="E14" s="8">
        <f t="shared" si="0"/>
        <v>2.3046141467215408E-2</v>
      </c>
      <c r="F14" s="16"/>
    </row>
    <row r="15" spans="3:7" ht="14.25" customHeight="1" x14ac:dyDescent="0.3">
      <c r="C15" s="20" t="s">
        <v>5</v>
      </c>
      <c r="D15" s="21">
        <f>+D11+D14</f>
        <v>285253738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127</v>
      </c>
      <c r="D17" s="95"/>
      <c r="E17" s="18"/>
      <c r="F17" s="18"/>
    </row>
    <row r="18" spans="3:6" ht="14.25" customHeight="1" x14ac:dyDescent="0.3">
      <c r="C18" s="10" t="s">
        <v>240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252</v>
      </c>
      <c r="D21" s="115"/>
      <c r="E21" s="115"/>
      <c r="F21" s="102"/>
    </row>
    <row r="39" spans="3:6" ht="14.25" customHeight="1" x14ac:dyDescent="0.3">
      <c r="C39" s="10" t="s">
        <v>240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253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158428920</v>
      </c>
      <c r="E11" s="8">
        <f t="shared" ref="E11:E16" si="0">+D11/$D$16</f>
        <v>0.55539647301659545</v>
      </c>
      <c r="F11" s="16"/>
      <c r="G11" s="100"/>
    </row>
    <row r="12" spans="1:164" ht="14.25" customHeight="1" x14ac:dyDescent="0.3">
      <c r="C12" s="6" t="s">
        <v>11</v>
      </c>
      <c r="D12" s="7">
        <v>63773089</v>
      </c>
      <c r="E12" s="8">
        <f t="shared" si="0"/>
        <v>0.22356618162879255</v>
      </c>
      <c r="F12" s="16"/>
      <c r="G12" s="100"/>
    </row>
    <row r="13" spans="1:164" ht="14.25" customHeight="1" x14ac:dyDescent="0.3">
      <c r="C13" s="6" t="s">
        <v>13</v>
      </c>
      <c r="D13" s="7">
        <v>59421157</v>
      </c>
      <c r="E13" s="8">
        <f t="shared" si="0"/>
        <v>0.20830982765246006</v>
      </c>
      <c r="F13" s="16"/>
      <c r="G13" s="100"/>
    </row>
    <row r="14" spans="1:164" ht="14.25" customHeight="1" x14ac:dyDescent="0.3">
      <c r="C14" s="6" t="s">
        <v>12</v>
      </c>
      <c r="D14" s="7">
        <v>2979650</v>
      </c>
      <c r="E14" s="8">
        <f t="shared" si="0"/>
        <v>1.0445612460300169E-2</v>
      </c>
      <c r="F14" s="16"/>
      <c r="G14" s="100"/>
    </row>
    <row r="15" spans="1:164" ht="14.25" customHeight="1" x14ac:dyDescent="0.3">
      <c r="C15" s="6" t="s">
        <v>14</v>
      </c>
      <c r="D15" s="7">
        <v>650922</v>
      </c>
      <c r="E15" s="8">
        <f t="shared" si="0"/>
        <v>2.2819052418517299E-3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285253738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240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254</v>
      </c>
      <c r="D20" s="115"/>
      <c r="E20" s="115"/>
      <c r="F20" s="15"/>
    </row>
    <row r="38" spans="3:8" ht="14.25" customHeight="1" x14ac:dyDescent="0.3">
      <c r="C38" s="10" t="s">
        <v>240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255</v>
      </c>
      <c r="D9" s="115"/>
      <c r="E9" s="115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22</v>
      </c>
      <c r="D11" s="7">
        <v>185838805</v>
      </c>
      <c r="E11" s="8">
        <f>+D11/$D$14</f>
        <v>0.65148595879223847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23</v>
      </c>
      <c r="D12" s="7">
        <v>98046229</v>
      </c>
      <c r="E12" s="8">
        <f t="shared" ref="E12:E14" si="0">+D12/$D$14</f>
        <v>0.34371584291035651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24</v>
      </c>
      <c r="D13" s="7">
        <v>1368704</v>
      </c>
      <c r="E13" s="8">
        <f t="shared" si="0"/>
        <v>4.7981982974049583E-3</v>
      </c>
      <c r="F13" s="16"/>
      <c r="G13" s="100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285253738</v>
      </c>
      <c r="E14" s="22">
        <f t="shared" si="0"/>
        <v>1</v>
      </c>
      <c r="F14" s="18"/>
      <c r="G14" s="100"/>
    </row>
    <row r="15" spans="1:164" ht="14.25" customHeight="1" x14ac:dyDescent="0.3">
      <c r="C15" s="10" t="s">
        <v>240</v>
      </c>
      <c r="D15" s="30"/>
      <c r="E15" s="30"/>
      <c r="F15" s="30"/>
      <c r="G15" s="100"/>
    </row>
    <row r="16" spans="1:164" ht="14.25" customHeight="1" x14ac:dyDescent="0.3">
      <c r="C16" s="10" t="s">
        <v>7</v>
      </c>
      <c r="D16" s="30"/>
      <c r="E16" s="30"/>
      <c r="F16" s="30"/>
      <c r="G16" s="100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15" t="s">
        <v>256</v>
      </c>
      <c r="D18" s="115"/>
      <c r="E18" s="115"/>
      <c r="F18" s="15"/>
    </row>
    <row r="36" spans="3:6" ht="14.25" customHeight="1" x14ac:dyDescent="0.3">
      <c r="C36" s="10" t="s">
        <v>240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236</v>
      </c>
      <c r="D6" s="114"/>
      <c r="E6" s="114"/>
      <c r="F6" s="14"/>
    </row>
    <row r="9" spans="2:7" s="32" customFormat="1" ht="28.5" customHeight="1" x14ac:dyDescent="0.3">
      <c r="C9" s="115" t="s">
        <v>257</v>
      </c>
      <c r="D9" s="115"/>
      <c r="E9" s="115"/>
      <c r="F9" s="15"/>
    </row>
    <row r="10" spans="2:7" ht="14.25" customHeight="1" x14ac:dyDescent="0.3">
      <c r="C10" s="25" t="s">
        <v>25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179836993</v>
      </c>
      <c r="E11" s="8">
        <f t="shared" ref="E11:E36" si="0">+D11/$D$36</f>
        <v>0.96770420472731733</v>
      </c>
      <c r="F11" s="16"/>
      <c r="G11" s="91"/>
    </row>
    <row r="12" spans="2:7" ht="14.25" customHeight="1" x14ac:dyDescent="0.3">
      <c r="C12" s="6" t="s">
        <v>27</v>
      </c>
      <c r="D12" s="7">
        <v>2571761</v>
      </c>
      <c r="E12" s="8">
        <f t="shared" si="0"/>
        <v>1.3838665180827008E-2</v>
      </c>
      <c r="F12" s="16"/>
      <c r="G12" s="91"/>
    </row>
    <row r="13" spans="2:7" ht="14.25" customHeight="1" x14ac:dyDescent="0.3">
      <c r="C13" s="6" t="s">
        <v>29</v>
      </c>
      <c r="D13" s="7">
        <v>1630754</v>
      </c>
      <c r="E13" s="8">
        <f t="shared" si="0"/>
        <v>8.7750994739769234E-3</v>
      </c>
      <c r="F13" s="16"/>
      <c r="G13" s="91"/>
    </row>
    <row r="14" spans="2:7" ht="14.25" customHeight="1" x14ac:dyDescent="0.3">
      <c r="C14" s="6" t="s">
        <v>30</v>
      </c>
      <c r="D14" s="7">
        <v>934506</v>
      </c>
      <c r="E14" s="8">
        <f t="shared" si="0"/>
        <v>5.0285837772148824E-3</v>
      </c>
      <c r="F14" s="16"/>
      <c r="G14" s="91"/>
    </row>
    <row r="15" spans="2:7" ht="14.25" customHeight="1" x14ac:dyDescent="0.3">
      <c r="C15" s="6" t="s">
        <v>44</v>
      </c>
      <c r="D15" s="7">
        <v>263024</v>
      </c>
      <c r="E15" s="8">
        <f t="shared" si="0"/>
        <v>1.4153341117319389E-3</v>
      </c>
      <c r="F15" s="16"/>
      <c r="G15" s="91"/>
    </row>
    <row r="16" spans="2:7" ht="14.25" customHeight="1" x14ac:dyDescent="0.3">
      <c r="C16" s="6" t="s">
        <v>40</v>
      </c>
      <c r="D16" s="7">
        <v>194070</v>
      </c>
      <c r="E16" s="8">
        <f t="shared" si="0"/>
        <v>1.0442921218741157E-3</v>
      </c>
      <c r="F16" s="16"/>
      <c r="G16" s="91"/>
    </row>
    <row r="17" spans="3:7" ht="14.25" customHeight="1" x14ac:dyDescent="0.3">
      <c r="C17" s="6" t="s">
        <v>33</v>
      </c>
      <c r="D17" s="7">
        <v>148264</v>
      </c>
      <c r="E17" s="8">
        <f t="shared" si="0"/>
        <v>7.9780969319082735E-4</v>
      </c>
      <c r="F17" s="16"/>
      <c r="G17" s="91"/>
    </row>
    <row r="18" spans="3:7" ht="14.25" customHeight="1" x14ac:dyDescent="0.3">
      <c r="C18" s="6" t="s">
        <v>46</v>
      </c>
      <c r="D18" s="7">
        <v>110852</v>
      </c>
      <c r="E18" s="8">
        <f t="shared" si="0"/>
        <v>5.9649544130462961E-4</v>
      </c>
      <c r="F18" s="16"/>
      <c r="G18" s="91"/>
    </row>
    <row r="19" spans="3:7" ht="14.25" customHeight="1" x14ac:dyDescent="0.3">
      <c r="C19" s="6" t="s">
        <v>28</v>
      </c>
      <c r="D19" s="7">
        <v>48065</v>
      </c>
      <c r="E19" s="8">
        <f t="shared" si="0"/>
        <v>2.5863812458329144E-4</v>
      </c>
      <c r="F19" s="16"/>
      <c r="G19" s="91"/>
    </row>
    <row r="20" spans="3:7" ht="14.25" customHeight="1" x14ac:dyDescent="0.3">
      <c r="C20" s="6" t="s">
        <v>31</v>
      </c>
      <c r="D20" s="7">
        <v>25167</v>
      </c>
      <c r="E20" s="8">
        <f t="shared" si="0"/>
        <v>1.3542381527905327E-4</v>
      </c>
      <c r="F20" s="16"/>
      <c r="G20" s="91"/>
    </row>
    <row r="21" spans="3:7" ht="14.25" customHeight="1" x14ac:dyDescent="0.3">
      <c r="C21" s="6" t="s">
        <v>37</v>
      </c>
      <c r="D21" s="7">
        <v>23152</v>
      </c>
      <c r="E21" s="8">
        <f t="shared" si="0"/>
        <v>1.2458108520445985E-4</v>
      </c>
      <c r="F21" s="16"/>
      <c r="G21" s="91"/>
    </row>
    <row r="22" spans="3:7" ht="14.25" customHeight="1" x14ac:dyDescent="0.3">
      <c r="C22" s="6" t="s">
        <v>41</v>
      </c>
      <c r="D22" s="7">
        <v>14477</v>
      </c>
      <c r="E22" s="8">
        <f t="shared" si="0"/>
        <v>7.7900845305155729E-5</v>
      </c>
      <c r="F22" s="16"/>
      <c r="G22" s="91"/>
    </row>
    <row r="23" spans="3:7" ht="14.25" customHeight="1" x14ac:dyDescent="0.3">
      <c r="C23" s="6" t="s">
        <v>32</v>
      </c>
      <c r="D23" s="7">
        <v>8198</v>
      </c>
      <c r="E23" s="8">
        <f t="shared" si="0"/>
        <v>4.4113499330777555E-5</v>
      </c>
      <c r="F23" s="16"/>
      <c r="G23" s="91"/>
    </row>
    <row r="24" spans="3:7" ht="14.25" customHeight="1" x14ac:dyDescent="0.3">
      <c r="C24" s="6" t="s">
        <v>48</v>
      </c>
      <c r="D24" s="7">
        <v>7178</v>
      </c>
      <c r="E24" s="8">
        <f t="shared" si="0"/>
        <v>3.8624871699966002E-5</v>
      </c>
      <c r="F24" s="16"/>
      <c r="G24" s="91"/>
    </row>
    <row r="25" spans="3:7" ht="14.25" customHeight="1" x14ac:dyDescent="0.3">
      <c r="C25" s="6" t="s">
        <v>34</v>
      </c>
      <c r="D25" s="7">
        <v>4613</v>
      </c>
      <c r="E25" s="8">
        <f t="shared" si="0"/>
        <v>2.4822587510719305E-5</v>
      </c>
      <c r="F25" s="16"/>
      <c r="G25" s="91"/>
    </row>
    <row r="26" spans="3:7" ht="14.25" customHeight="1" x14ac:dyDescent="0.3">
      <c r="C26" s="6" t="s">
        <v>42</v>
      </c>
      <c r="D26" s="7">
        <v>4533</v>
      </c>
      <c r="E26" s="8">
        <f t="shared" si="0"/>
        <v>2.4392106912224279E-5</v>
      </c>
      <c r="F26" s="16"/>
      <c r="G26" s="91"/>
    </row>
    <row r="27" spans="3:7" ht="14.25" customHeight="1" x14ac:dyDescent="0.3">
      <c r="C27" s="6" t="s">
        <v>39</v>
      </c>
      <c r="D27" s="7">
        <v>4502</v>
      </c>
      <c r="E27" s="8">
        <f t="shared" si="0"/>
        <v>2.4225295680307457E-5</v>
      </c>
      <c r="F27" s="16"/>
      <c r="G27" s="91"/>
    </row>
    <row r="28" spans="3:7" ht="14.25" customHeight="1" x14ac:dyDescent="0.3">
      <c r="C28" s="6" t="s">
        <v>35</v>
      </c>
      <c r="D28" s="7">
        <v>3486</v>
      </c>
      <c r="E28" s="8">
        <f t="shared" si="0"/>
        <v>1.8758192079420656E-5</v>
      </c>
      <c r="F28" s="16"/>
      <c r="G28" s="91"/>
    </row>
    <row r="29" spans="3:7" ht="14.25" customHeight="1" x14ac:dyDescent="0.3">
      <c r="C29" s="6" t="s">
        <v>38</v>
      </c>
      <c r="D29" s="7">
        <v>1601</v>
      </c>
      <c r="E29" s="8">
        <f t="shared" si="0"/>
        <v>8.6149929773816611E-6</v>
      </c>
      <c r="F29" s="16"/>
      <c r="G29" s="91"/>
    </row>
    <row r="30" spans="3:7" ht="14.25" customHeight="1" x14ac:dyDescent="0.3">
      <c r="C30" s="6" t="s">
        <v>43</v>
      </c>
      <c r="D30" s="7">
        <v>1327</v>
      </c>
      <c r="E30" s="8">
        <f t="shared" si="0"/>
        <v>7.1405969275362052E-6</v>
      </c>
      <c r="F30" s="16"/>
      <c r="G30" s="91"/>
    </row>
    <row r="31" spans="3:7" ht="14.25" customHeight="1" x14ac:dyDescent="0.3">
      <c r="C31" s="6" t="s">
        <v>36</v>
      </c>
      <c r="D31" s="7">
        <v>1251</v>
      </c>
      <c r="E31" s="8">
        <f t="shared" si="0"/>
        <v>6.7316403589659328E-6</v>
      </c>
      <c r="F31" s="16"/>
      <c r="G31" s="91"/>
    </row>
    <row r="32" spans="3:7" ht="14.25" customHeight="1" x14ac:dyDescent="0.3">
      <c r="C32" s="6" t="s">
        <v>49</v>
      </c>
      <c r="D32" s="7">
        <v>351</v>
      </c>
      <c r="E32" s="8">
        <f t="shared" si="0"/>
        <v>1.8887336258969163E-6</v>
      </c>
      <c r="F32" s="16"/>
      <c r="G32" s="91"/>
    </row>
    <row r="33" spans="3:7" ht="14.25" customHeight="1" x14ac:dyDescent="0.3">
      <c r="C33" s="6" t="s">
        <v>47</v>
      </c>
      <c r="D33" s="7">
        <v>247</v>
      </c>
      <c r="E33" s="8">
        <f t="shared" si="0"/>
        <v>1.3291088478533856E-6</v>
      </c>
      <c r="F33" s="16"/>
      <c r="G33" s="91"/>
    </row>
    <row r="34" spans="3:7" ht="14.25" customHeight="1" x14ac:dyDescent="0.3">
      <c r="C34" s="6" t="s">
        <v>50</v>
      </c>
      <c r="D34" s="7">
        <v>233</v>
      </c>
      <c r="E34" s="8">
        <f t="shared" si="0"/>
        <v>1.2537747431167564E-6</v>
      </c>
      <c r="F34" s="16"/>
      <c r="G34" s="91"/>
    </row>
    <row r="35" spans="3:7" ht="14.25" customHeight="1" x14ac:dyDescent="0.3">
      <c r="C35" s="6" t="s">
        <v>45</v>
      </c>
      <c r="D35" s="7">
        <v>200</v>
      </c>
      <c r="E35" s="8">
        <f t="shared" si="0"/>
        <v>1.0762014962375592E-6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185838805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240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15" t="s">
        <v>258</v>
      </c>
      <c r="D42" s="115"/>
      <c r="E42" s="115"/>
      <c r="F42" s="15"/>
    </row>
    <row r="75" spans="3:6" ht="14.25" customHeight="1" x14ac:dyDescent="0.3">
      <c r="C75" s="10" t="s">
        <v>240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236</v>
      </c>
      <c r="D6" s="114"/>
      <c r="E6" s="114"/>
      <c r="F6" s="14"/>
    </row>
    <row r="9" spans="2:7" s="32" customFormat="1" ht="28.5" customHeight="1" x14ac:dyDescent="0.3">
      <c r="C9" s="115" t="s">
        <v>259</v>
      </c>
      <c r="D9" s="115"/>
      <c r="E9" s="115"/>
      <c r="F9" s="15"/>
    </row>
    <row r="10" spans="2:7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83082574</v>
      </c>
      <c r="E11" s="8">
        <f t="shared" ref="E11:E36" si="0">+D11/$D$36</f>
        <v>0.84738163667671507</v>
      </c>
      <c r="F11" s="16"/>
      <c r="G11" s="91"/>
    </row>
    <row r="12" spans="2:7" ht="14.25" customHeight="1" x14ac:dyDescent="0.3">
      <c r="C12" s="6" t="s">
        <v>27</v>
      </c>
      <c r="D12" s="7">
        <v>3973927</v>
      </c>
      <c r="E12" s="8">
        <f t="shared" si="0"/>
        <v>4.0531155971332666E-2</v>
      </c>
      <c r="F12" s="16"/>
      <c r="G12" s="91"/>
    </row>
    <row r="13" spans="2:7" ht="14.25" customHeight="1" x14ac:dyDescent="0.3">
      <c r="C13" s="6" t="s">
        <v>33</v>
      </c>
      <c r="D13" s="7">
        <v>1540275</v>
      </c>
      <c r="E13" s="8">
        <f t="shared" si="0"/>
        <v>1.5709681195387942E-2</v>
      </c>
      <c r="F13" s="16"/>
      <c r="G13" s="91"/>
    </row>
    <row r="14" spans="2:7" ht="14.25" customHeight="1" x14ac:dyDescent="0.3">
      <c r="C14" s="6" t="s">
        <v>44</v>
      </c>
      <c r="D14" s="7">
        <v>1048106</v>
      </c>
      <c r="E14" s="8">
        <f t="shared" si="0"/>
        <v>1.0689916488272078E-2</v>
      </c>
      <c r="F14" s="16"/>
      <c r="G14" s="91"/>
    </row>
    <row r="15" spans="2:7" ht="14.25" customHeight="1" x14ac:dyDescent="0.3">
      <c r="C15" s="6" t="s">
        <v>32</v>
      </c>
      <c r="D15" s="7">
        <v>941625</v>
      </c>
      <c r="E15" s="8">
        <f t="shared" si="0"/>
        <v>9.6038879781903692E-3</v>
      </c>
      <c r="F15" s="16"/>
      <c r="G15" s="91"/>
    </row>
    <row r="16" spans="2:7" ht="14.25" customHeight="1" x14ac:dyDescent="0.3">
      <c r="C16" s="6" t="s">
        <v>30</v>
      </c>
      <c r="D16" s="7">
        <v>825457</v>
      </c>
      <c r="E16" s="8">
        <f t="shared" si="0"/>
        <v>8.419059135869468E-3</v>
      </c>
      <c r="F16" s="16"/>
      <c r="G16" s="91"/>
    </row>
    <row r="17" spans="3:7" ht="14.25" customHeight="1" x14ac:dyDescent="0.3">
      <c r="C17" s="6" t="s">
        <v>34</v>
      </c>
      <c r="D17" s="7">
        <v>807540</v>
      </c>
      <c r="E17" s="8">
        <f t="shared" si="0"/>
        <v>8.2363188083449893E-3</v>
      </c>
      <c r="F17" s="16"/>
      <c r="G17" s="91"/>
    </row>
    <row r="18" spans="3:7" ht="14.25" customHeight="1" x14ac:dyDescent="0.3">
      <c r="C18" s="6" t="s">
        <v>29</v>
      </c>
      <c r="D18" s="7">
        <v>797129</v>
      </c>
      <c r="E18" s="8">
        <f t="shared" si="0"/>
        <v>8.1301342043455845E-3</v>
      </c>
      <c r="F18" s="16"/>
      <c r="G18" s="91"/>
    </row>
    <row r="19" spans="3:7" ht="14.25" customHeight="1" x14ac:dyDescent="0.3">
      <c r="C19" s="6" t="s">
        <v>37</v>
      </c>
      <c r="D19" s="7">
        <v>778423</v>
      </c>
      <c r="E19" s="8">
        <f t="shared" si="0"/>
        <v>7.9393466524857372E-3</v>
      </c>
      <c r="F19" s="16"/>
      <c r="G19" s="91"/>
    </row>
    <row r="20" spans="3:7" ht="14.25" customHeight="1" x14ac:dyDescent="0.3">
      <c r="C20" s="6" t="s">
        <v>28</v>
      </c>
      <c r="D20" s="7">
        <v>592070</v>
      </c>
      <c r="E20" s="8">
        <f t="shared" si="0"/>
        <v>6.0386820180508933E-3</v>
      </c>
      <c r="F20" s="16"/>
      <c r="G20" s="91"/>
    </row>
    <row r="21" spans="3:7" ht="14.25" customHeight="1" x14ac:dyDescent="0.3">
      <c r="C21" s="6" t="s">
        <v>39</v>
      </c>
      <c r="D21" s="7">
        <v>582473</v>
      </c>
      <c r="E21" s="8">
        <f t="shared" si="0"/>
        <v>5.9407996201465332E-3</v>
      </c>
      <c r="F21" s="16"/>
      <c r="G21" s="91"/>
    </row>
    <row r="22" spans="3:7" ht="14.25" customHeight="1" x14ac:dyDescent="0.3">
      <c r="C22" s="6" t="s">
        <v>31</v>
      </c>
      <c r="D22" s="7">
        <v>552756</v>
      </c>
      <c r="E22" s="8">
        <f t="shared" si="0"/>
        <v>5.6377079020550605E-3</v>
      </c>
      <c r="F22" s="16"/>
      <c r="G22" s="91"/>
    </row>
    <row r="23" spans="3:7" ht="14.25" customHeight="1" x14ac:dyDescent="0.3">
      <c r="C23" s="6" t="s">
        <v>42</v>
      </c>
      <c r="D23" s="7">
        <v>396045</v>
      </c>
      <c r="E23" s="8">
        <f t="shared" si="0"/>
        <v>4.039370040432662E-3</v>
      </c>
      <c r="F23" s="16"/>
      <c r="G23" s="91"/>
    </row>
    <row r="24" spans="3:7" ht="14.25" customHeight="1" x14ac:dyDescent="0.3">
      <c r="C24" s="6" t="s">
        <v>36</v>
      </c>
      <c r="D24" s="7">
        <v>339720</v>
      </c>
      <c r="E24" s="8">
        <f t="shared" si="0"/>
        <v>3.4648961358830026E-3</v>
      </c>
      <c r="F24" s="16"/>
      <c r="G24" s="91"/>
    </row>
    <row r="25" spans="3:7" ht="14.25" customHeight="1" x14ac:dyDescent="0.3">
      <c r="C25" s="6" t="s">
        <v>43</v>
      </c>
      <c r="D25" s="7">
        <v>333710</v>
      </c>
      <c r="E25" s="8">
        <f t="shared" si="0"/>
        <v>3.4035985208569317E-3</v>
      </c>
      <c r="F25" s="16"/>
      <c r="G25" s="91"/>
    </row>
    <row r="26" spans="3:7" ht="14.25" customHeight="1" x14ac:dyDescent="0.3">
      <c r="C26" s="6" t="s">
        <v>35</v>
      </c>
      <c r="D26" s="7">
        <v>292662</v>
      </c>
      <c r="E26" s="8">
        <f t="shared" si="0"/>
        <v>2.9849388700099828E-3</v>
      </c>
      <c r="F26" s="16"/>
      <c r="G26" s="91"/>
    </row>
    <row r="27" spans="3:7" ht="14.25" customHeight="1" x14ac:dyDescent="0.3">
      <c r="C27" s="6" t="s">
        <v>46</v>
      </c>
      <c r="D27" s="7">
        <v>252120</v>
      </c>
      <c r="E27" s="8">
        <f t="shared" si="0"/>
        <v>2.5714400499788725E-3</v>
      </c>
      <c r="F27" s="16"/>
      <c r="G27" s="91"/>
    </row>
    <row r="28" spans="3:7" ht="14.25" customHeight="1" x14ac:dyDescent="0.3">
      <c r="C28" s="6" t="s">
        <v>48</v>
      </c>
      <c r="D28" s="7">
        <v>186723</v>
      </c>
      <c r="E28" s="8">
        <f t="shared" si="0"/>
        <v>1.9044383644780463E-3</v>
      </c>
      <c r="F28" s="16"/>
      <c r="G28" s="91"/>
    </row>
    <row r="29" spans="3:7" ht="14.25" customHeight="1" x14ac:dyDescent="0.3">
      <c r="C29" s="6" t="s">
        <v>50</v>
      </c>
      <c r="D29" s="7">
        <v>157129</v>
      </c>
      <c r="E29" s="8">
        <f t="shared" si="0"/>
        <v>1.6026011566441785E-3</v>
      </c>
      <c r="F29" s="16"/>
      <c r="G29" s="91"/>
    </row>
    <row r="30" spans="3:7" ht="14.25" customHeight="1" x14ac:dyDescent="0.3">
      <c r="C30" s="6" t="s">
        <v>47</v>
      </c>
      <c r="D30" s="7">
        <v>148374</v>
      </c>
      <c r="E30" s="8">
        <f t="shared" si="0"/>
        <v>1.5133065444057007E-3</v>
      </c>
      <c r="F30" s="16"/>
      <c r="G30" s="91"/>
    </row>
    <row r="31" spans="3:7" ht="14.25" customHeight="1" x14ac:dyDescent="0.3">
      <c r="C31" s="6" t="s">
        <v>40</v>
      </c>
      <c r="D31" s="7">
        <v>121236</v>
      </c>
      <c r="E31" s="8">
        <f t="shared" si="0"/>
        <v>1.2365187446423871E-3</v>
      </c>
      <c r="F31" s="16"/>
      <c r="G31" s="91"/>
    </row>
    <row r="32" spans="3:7" ht="14.25" customHeight="1" x14ac:dyDescent="0.3">
      <c r="C32" s="6" t="s">
        <v>49</v>
      </c>
      <c r="D32" s="7">
        <v>111509</v>
      </c>
      <c r="E32" s="8">
        <f t="shared" si="0"/>
        <v>1.1373104415877127E-3</v>
      </c>
      <c r="F32" s="16"/>
      <c r="G32" s="91"/>
    </row>
    <row r="33" spans="3:7" ht="14.25" customHeight="1" x14ac:dyDescent="0.3">
      <c r="C33" s="6" t="s">
        <v>41</v>
      </c>
      <c r="D33" s="7">
        <v>73483</v>
      </c>
      <c r="E33" s="8">
        <f t="shared" si="0"/>
        <v>7.4947298585037881E-4</v>
      </c>
      <c r="F33" s="16"/>
      <c r="G33" s="91"/>
    </row>
    <row r="34" spans="3:7" ht="14.25" customHeight="1" x14ac:dyDescent="0.3">
      <c r="C34" s="6" t="s">
        <v>38</v>
      </c>
      <c r="D34" s="7">
        <v>63321</v>
      </c>
      <c r="E34" s="8">
        <f t="shared" si="0"/>
        <v>6.4582800017734488E-4</v>
      </c>
      <c r="F34" s="16"/>
      <c r="G34" s="91"/>
    </row>
    <row r="35" spans="3:7" ht="14.25" customHeight="1" x14ac:dyDescent="0.3">
      <c r="C35" s="6" t="s">
        <v>45</v>
      </c>
      <c r="D35" s="7">
        <v>47842</v>
      </c>
      <c r="E35" s="8">
        <f t="shared" si="0"/>
        <v>4.8795349385645417E-4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98046229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240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5" t="s">
        <v>260</v>
      </c>
      <c r="D42" s="115"/>
      <c r="E42" s="115"/>
      <c r="F42" s="15"/>
    </row>
    <row r="75" spans="3:6" ht="14.25" customHeight="1" x14ac:dyDescent="0.3">
      <c r="C75" s="10" t="s">
        <v>240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236</v>
      </c>
      <c r="D6" s="114"/>
      <c r="E6" s="114"/>
      <c r="F6" s="14"/>
    </row>
    <row r="9" spans="2:7" s="32" customFormat="1" ht="28.5" customHeight="1" x14ac:dyDescent="0.3">
      <c r="C9" s="115" t="s">
        <v>261</v>
      </c>
      <c r="D9" s="115"/>
      <c r="E9" s="115"/>
      <c r="F9" s="15"/>
    </row>
    <row r="10" spans="2:7" ht="14.25" customHeight="1" x14ac:dyDescent="0.3">
      <c r="C10" s="25" t="s">
        <v>99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14043435</v>
      </c>
      <c r="E11" s="8">
        <f t="shared" ref="E11:E36" si="0">+D11/$D$36</f>
        <v>0.14323279072772907</v>
      </c>
      <c r="F11" s="16"/>
      <c r="G11" s="91"/>
    </row>
    <row r="12" spans="2:7" ht="14.25" customHeight="1" x14ac:dyDescent="0.3">
      <c r="C12" s="6" t="s">
        <v>28</v>
      </c>
      <c r="D12" s="7">
        <v>12743296</v>
      </c>
      <c r="E12" s="8">
        <f t="shared" si="0"/>
        <v>0.12997232152600177</v>
      </c>
      <c r="F12" s="16"/>
      <c r="G12" s="91"/>
    </row>
    <row r="13" spans="2:7" ht="14.25" customHeight="1" x14ac:dyDescent="0.3">
      <c r="C13" s="6" t="s">
        <v>30</v>
      </c>
      <c r="D13" s="7">
        <v>10447401</v>
      </c>
      <c r="E13" s="8">
        <f t="shared" si="0"/>
        <v>0.10655586764076362</v>
      </c>
      <c r="F13" s="16"/>
      <c r="G13" s="91"/>
    </row>
    <row r="14" spans="2:7" ht="14.25" customHeight="1" x14ac:dyDescent="0.3">
      <c r="C14" s="6" t="s">
        <v>27</v>
      </c>
      <c r="D14" s="7">
        <v>7973628</v>
      </c>
      <c r="E14" s="8">
        <f t="shared" si="0"/>
        <v>8.1325187937620738E-2</v>
      </c>
      <c r="F14" s="16"/>
      <c r="G14" s="91"/>
    </row>
    <row r="15" spans="2:7" ht="14.25" customHeight="1" x14ac:dyDescent="0.3">
      <c r="C15" s="6" t="s">
        <v>29</v>
      </c>
      <c r="D15" s="7">
        <v>7799624</v>
      </c>
      <c r="E15" s="8">
        <f t="shared" si="0"/>
        <v>7.9550474093195364E-2</v>
      </c>
      <c r="F15" s="16"/>
      <c r="G15" s="91"/>
    </row>
    <row r="16" spans="2:7" ht="14.25" customHeight="1" x14ac:dyDescent="0.3">
      <c r="C16" s="6" t="s">
        <v>33</v>
      </c>
      <c r="D16" s="7">
        <v>4624675</v>
      </c>
      <c r="E16" s="8">
        <f t="shared" si="0"/>
        <v>4.7168310777153909E-2</v>
      </c>
      <c r="F16" s="16"/>
      <c r="G16" s="91"/>
    </row>
    <row r="17" spans="3:7" ht="14.25" customHeight="1" x14ac:dyDescent="0.3">
      <c r="C17" s="6" t="s">
        <v>34</v>
      </c>
      <c r="D17" s="7">
        <v>4138262</v>
      </c>
      <c r="E17" s="8">
        <f t="shared" si="0"/>
        <v>4.2207253070385808E-2</v>
      </c>
      <c r="F17" s="16"/>
      <c r="G17" s="91"/>
    </row>
    <row r="18" spans="3:7" ht="14.25" customHeight="1" x14ac:dyDescent="0.3">
      <c r="C18" s="6" t="s">
        <v>37</v>
      </c>
      <c r="D18" s="7">
        <v>4097799</v>
      </c>
      <c r="E18" s="8">
        <f t="shared" si="0"/>
        <v>4.1794559992715273E-2</v>
      </c>
      <c r="F18" s="16"/>
      <c r="G18" s="91"/>
    </row>
    <row r="19" spans="3:7" ht="14.25" customHeight="1" x14ac:dyDescent="0.3">
      <c r="C19" s="6" t="s">
        <v>44</v>
      </c>
      <c r="D19" s="7">
        <v>3475704</v>
      </c>
      <c r="E19" s="8">
        <f t="shared" si="0"/>
        <v>3.54496448812937E-2</v>
      </c>
      <c r="F19" s="16"/>
      <c r="G19" s="91"/>
    </row>
    <row r="20" spans="3:7" ht="14.25" customHeight="1" x14ac:dyDescent="0.3">
      <c r="C20" s="6" t="s">
        <v>31</v>
      </c>
      <c r="D20" s="7">
        <v>3232716</v>
      </c>
      <c r="E20" s="8">
        <f t="shared" si="0"/>
        <v>3.2971344568489221E-2</v>
      </c>
      <c r="F20" s="16"/>
      <c r="G20" s="91"/>
    </row>
    <row r="21" spans="3:7" ht="14.25" customHeight="1" x14ac:dyDescent="0.3">
      <c r="C21" s="6" t="s">
        <v>39</v>
      </c>
      <c r="D21" s="7">
        <v>2878678</v>
      </c>
      <c r="E21" s="8">
        <f t="shared" si="0"/>
        <v>2.9360415279204671E-2</v>
      </c>
      <c r="F21" s="16"/>
      <c r="G21" s="91"/>
    </row>
    <row r="22" spans="3:7" ht="14.25" customHeight="1" x14ac:dyDescent="0.3">
      <c r="C22" s="6" t="s">
        <v>32</v>
      </c>
      <c r="D22" s="7">
        <v>2721951</v>
      </c>
      <c r="E22" s="8">
        <f t="shared" si="0"/>
        <v>2.7761914229256078E-2</v>
      </c>
      <c r="F22" s="16"/>
      <c r="G22" s="91"/>
    </row>
    <row r="23" spans="3:7" ht="14.25" customHeight="1" x14ac:dyDescent="0.3">
      <c r="C23" s="6" t="s">
        <v>42</v>
      </c>
      <c r="D23" s="7">
        <v>2631939</v>
      </c>
      <c r="E23" s="8">
        <f t="shared" si="0"/>
        <v>2.6843857503178425E-2</v>
      </c>
      <c r="F23" s="16"/>
      <c r="G23" s="91"/>
    </row>
    <row r="24" spans="3:7" ht="14.25" customHeight="1" x14ac:dyDescent="0.3">
      <c r="C24" s="6" t="s">
        <v>43</v>
      </c>
      <c r="D24" s="7">
        <v>2549741</v>
      </c>
      <c r="E24" s="8">
        <f t="shared" si="0"/>
        <v>2.6005497875905049E-2</v>
      </c>
      <c r="F24" s="16"/>
      <c r="G24" s="91"/>
    </row>
    <row r="25" spans="3:7" ht="14.25" customHeight="1" x14ac:dyDescent="0.3">
      <c r="C25" s="6" t="s">
        <v>36</v>
      </c>
      <c r="D25" s="7">
        <v>2502317</v>
      </c>
      <c r="E25" s="8">
        <f t="shared" si="0"/>
        <v>2.5521807677070376E-2</v>
      </c>
      <c r="F25" s="16"/>
      <c r="G25" s="91"/>
    </row>
    <row r="26" spans="3:7" ht="14.25" customHeight="1" x14ac:dyDescent="0.3">
      <c r="C26" s="6" t="s">
        <v>38</v>
      </c>
      <c r="D26" s="7">
        <v>2143832</v>
      </c>
      <c r="E26" s="8">
        <f t="shared" si="0"/>
        <v>2.1865522232374691E-2</v>
      </c>
      <c r="F26" s="16"/>
      <c r="G26" s="91"/>
    </row>
    <row r="27" spans="3:7" ht="14.25" customHeight="1" x14ac:dyDescent="0.3">
      <c r="C27" s="6" t="s">
        <v>35</v>
      </c>
      <c r="D27" s="7">
        <v>2087755</v>
      </c>
      <c r="E27" s="8">
        <f t="shared" si="0"/>
        <v>2.1293577746881016E-2</v>
      </c>
      <c r="F27" s="16"/>
      <c r="G27" s="91"/>
    </row>
    <row r="28" spans="3:7" ht="14.25" customHeight="1" x14ac:dyDescent="0.3">
      <c r="C28" s="6" t="s">
        <v>46</v>
      </c>
      <c r="D28" s="7">
        <v>1703936</v>
      </c>
      <c r="E28" s="8">
        <f t="shared" si="0"/>
        <v>1.7378903986200223E-2</v>
      </c>
      <c r="F28" s="16"/>
      <c r="G28" s="91"/>
    </row>
    <row r="29" spans="3:7" ht="14.25" customHeight="1" x14ac:dyDescent="0.3">
      <c r="C29" s="6" t="s">
        <v>40</v>
      </c>
      <c r="D29" s="7">
        <v>1244477</v>
      </c>
      <c r="E29" s="8">
        <f t="shared" si="0"/>
        <v>1.2692757413444224E-2</v>
      </c>
      <c r="F29" s="16"/>
      <c r="G29" s="91"/>
    </row>
    <row r="30" spans="3:7" ht="14.25" customHeight="1" x14ac:dyDescent="0.3">
      <c r="C30" s="6" t="s">
        <v>48</v>
      </c>
      <c r="D30" s="7">
        <v>1056679</v>
      </c>
      <c r="E30" s="8">
        <f t="shared" si="0"/>
        <v>1.0777354833300116E-2</v>
      </c>
      <c r="F30" s="16"/>
      <c r="G30" s="91"/>
    </row>
    <row r="31" spans="3:7" ht="14.25" customHeight="1" x14ac:dyDescent="0.3">
      <c r="C31" s="6" t="s">
        <v>47</v>
      </c>
      <c r="D31" s="7">
        <v>1015533</v>
      </c>
      <c r="E31" s="8">
        <f t="shared" si="0"/>
        <v>1.0357695653955237E-2</v>
      </c>
      <c r="F31" s="16"/>
      <c r="G31" s="91"/>
    </row>
    <row r="32" spans="3:7" ht="14.25" customHeight="1" x14ac:dyDescent="0.3">
      <c r="C32" s="6" t="s">
        <v>50</v>
      </c>
      <c r="D32" s="7">
        <v>912968</v>
      </c>
      <c r="E32" s="8">
        <f t="shared" si="0"/>
        <v>9.3116074867091517E-3</v>
      </c>
      <c r="F32" s="16"/>
      <c r="G32" s="91"/>
    </row>
    <row r="33" spans="3:7" ht="14.25" customHeight="1" x14ac:dyDescent="0.3">
      <c r="C33" s="6" t="s">
        <v>41</v>
      </c>
      <c r="D33" s="7">
        <v>837540</v>
      </c>
      <c r="E33" s="8">
        <f t="shared" si="0"/>
        <v>8.5422969199559929E-3</v>
      </c>
      <c r="F33" s="16"/>
      <c r="G33" s="91"/>
    </row>
    <row r="34" spans="3:7" ht="14.25" customHeight="1" x14ac:dyDescent="0.3">
      <c r="C34" s="6" t="s">
        <v>49</v>
      </c>
      <c r="D34" s="7">
        <v>649143</v>
      </c>
      <c r="E34" s="8">
        <f t="shared" si="0"/>
        <v>6.6207849768500533E-3</v>
      </c>
      <c r="F34" s="16"/>
      <c r="G34" s="91"/>
    </row>
    <row r="35" spans="3:7" ht="14.25" customHeight="1" x14ac:dyDescent="0.3">
      <c r="C35" s="6" t="s">
        <v>45</v>
      </c>
      <c r="D35" s="7">
        <v>533200</v>
      </c>
      <c r="E35" s="8">
        <f t="shared" si="0"/>
        <v>5.4382509703662339E-3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98046229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240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5" t="s">
        <v>262</v>
      </c>
      <c r="D42" s="115"/>
      <c r="E42" s="115"/>
      <c r="F42" s="15"/>
    </row>
    <row r="75" spans="3:6" ht="14.25" customHeight="1" x14ac:dyDescent="0.3">
      <c r="C75" s="10" t="s">
        <v>240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236</v>
      </c>
      <c r="D6" s="114"/>
      <c r="E6" s="114"/>
      <c r="F6" s="101"/>
    </row>
    <row r="9" spans="3:7" s="32" customFormat="1" ht="28.5" customHeight="1" x14ac:dyDescent="0.3">
      <c r="C9" s="115" t="s">
        <v>263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1167947</v>
      </c>
      <c r="E11" s="8">
        <f>+D11/$D$15</f>
        <v>0.85332328976900773</v>
      </c>
      <c r="F11" s="16"/>
    </row>
    <row r="12" spans="3:7" ht="14.25" customHeight="1" x14ac:dyDescent="0.3">
      <c r="C12" s="104" t="s">
        <v>126</v>
      </c>
      <c r="D12" s="7">
        <v>1067082</v>
      </c>
      <c r="E12" s="8">
        <f t="shared" ref="E12:E15" si="0">+D12/$D$15</f>
        <v>0.77962948891798378</v>
      </c>
      <c r="F12" s="16"/>
      <c r="G12" s="91"/>
    </row>
    <row r="13" spans="3:7" ht="14.25" customHeight="1" x14ac:dyDescent="0.3">
      <c r="C13" s="104" t="s">
        <v>125</v>
      </c>
      <c r="D13" s="7">
        <v>100865</v>
      </c>
      <c r="E13" s="8">
        <f t="shared" si="0"/>
        <v>7.3693800851024033E-2</v>
      </c>
      <c r="F13" s="16"/>
      <c r="G13" s="91"/>
    </row>
    <row r="14" spans="3:7" ht="14.25" customHeight="1" x14ac:dyDescent="0.3">
      <c r="C14" s="6" t="s">
        <v>4</v>
      </c>
      <c r="D14" s="7">
        <v>200757</v>
      </c>
      <c r="E14" s="8">
        <f t="shared" si="0"/>
        <v>0.14667671023099224</v>
      </c>
      <c r="F14" s="16"/>
    </row>
    <row r="15" spans="3:7" ht="14.25" customHeight="1" x14ac:dyDescent="0.3">
      <c r="C15" s="20" t="s">
        <v>5</v>
      </c>
      <c r="D15" s="21">
        <f>+D11+D14</f>
        <v>1368704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127</v>
      </c>
      <c r="D17" s="95"/>
      <c r="E17" s="18"/>
      <c r="F17" s="18"/>
    </row>
    <row r="18" spans="3:6" ht="14.25" customHeight="1" x14ac:dyDescent="0.3">
      <c r="C18" s="10" t="s">
        <v>240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264</v>
      </c>
      <c r="D21" s="115"/>
      <c r="E21" s="115"/>
      <c r="F21" s="102"/>
    </row>
    <row r="39" spans="3:6" ht="14.25" customHeight="1" x14ac:dyDescent="0.3">
      <c r="C39" s="10" t="s">
        <v>240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266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11</v>
      </c>
      <c r="D11" s="7">
        <v>608160</v>
      </c>
      <c r="E11" s="8">
        <f t="shared" ref="E11:E16" si="0">+D11/$D$16</f>
        <v>0.44433274104554382</v>
      </c>
      <c r="F11" s="16"/>
      <c r="G11" s="91"/>
    </row>
    <row r="12" spans="1:164" ht="14.25" customHeight="1" x14ac:dyDescent="0.3">
      <c r="C12" s="6" t="s">
        <v>14</v>
      </c>
      <c r="D12" s="7">
        <v>397478</v>
      </c>
      <c r="E12" s="8">
        <f t="shared" si="0"/>
        <v>0.29040464556251755</v>
      </c>
      <c r="F12" s="16"/>
      <c r="G12" s="91"/>
    </row>
    <row r="13" spans="1:164" ht="14.25" customHeight="1" x14ac:dyDescent="0.3">
      <c r="C13" s="6" t="s">
        <v>12</v>
      </c>
      <c r="D13" s="7">
        <v>346523</v>
      </c>
      <c r="E13" s="8">
        <f t="shared" si="0"/>
        <v>0.2531759971476667</v>
      </c>
      <c r="F13" s="16"/>
      <c r="G13" s="91"/>
    </row>
    <row r="14" spans="1:164" ht="14.25" customHeight="1" x14ac:dyDescent="0.3">
      <c r="C14" s="6" t="s">
        <v>13</v>
      </c>
      <c r="D14" s="7">
        <v>15033</v>
      </c>
      <c r="E14" s="8">
        <f t="shared" si="0"/>
        <v>1.09833828205368E-2</v>
      </c>
      <c r="F14" s="16"/>
      <c r="G14" s="91"/>
    </row>
    <row r="15" spans="1:164" ht="14.25" customHeight="1" x14ac:dyDescent="0.3">
      <c r="C15" s="6" t="s">
        <v>10</v>
      </c>
      <c r="D15" s="7">
        <v>1510</v>
      </c>
      <c r="E15" s="8">
        <f t="shared" si="0"/>
        <v>1.1032334237351539E-3</v>
      </c>
      <c r="F15" s="16"/>
      <c r="G15" s="91"/>
    </row>
    <row r="16" spans="1:164" ht="14.25" customHeight="1" x14ac:dyDescent="0.3">
      <c r="C16" s="20" t="s">
        <v>5</v>
      </c>
      <c r="D16" s="21">
        <f>SUM(D11:D15)</f>
        <v>1368704</v>
      </c>
      <c r="E16" s="22">
        <f t="shared" si="0"/>
        <v>1</v>
      </c>
      <c r="F16" s="18"/>
      <c r="G16" s="91"/>
    </row>
    <row r="17" spans="3:6" ht="14.25" customHeight="1" x14ac:dyDescent="0.3">
      <c r="C17" s="10" t="s">
        <v>240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265</v>
      </c>
      <c r="D20" s="115"/>
      <c r="E20" s="115"/>
      <c r="F20" s="15"/>
    </row>
    <row r="38" spans="3:8" ht="14.25" customHeight="1" x14ac:dyDescent="0.3">
      <c r="C38" s="10" t="s">
        <v>240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236</v>
      </c>
      <c r="D6" s="114"/>
      <c r="E6" s="114"/>
      <c r="F6" s="105"/>
    </row>
    <row r="9" spans="3:6" s="32" customFormat="1" ht="28.5" customHeight="1" x14ac:dyDescent="0.3">
      <c r="C9" s="115" t="s">
        <v>267</v>
      </c>
      <c r="D9" s="115"/>
      <c r="E9" s="115"/>
      <c r="F9" s="106"/>
    </row>
    <row r="10" spans="3:6" ht="14.25" customHeight="1" x14ac:dyDescent="0.3">
      <c r="C10" s="25" t="s">
        <v>99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52</v>
      </c>
      <c r="D11" s="7">
        <v>443329</v>
      </c>
      <c r="E11" s="8">
        <f t="shared" ref="E11:E17" si="0">+D11/$D$17</f>
        <v>0.32390421888151127</v>
      </c>
      <c r="F11" s="16"/>
    </row>
    <row r="12" spans="3:6" ht="14.25" customHeight="1" x14ac:dyDescent="0.3">
      <c r="C12" s="6" t="s">
        <v>53</v>
      </c>
      <c r="D12" s="7">
        <v>392821</v>
      </c>
      <c r="E12" s="8">
        <f t="shared" si="0"/>
        <v>0.2870021567848125</v>
      </c>
      <c r="F12" s="16"/>
    </row>
    <row r="13" spans="3:6" ht="14.25" customHeight="1" x14ac:dyDescent="0.3">
      <c r="C13" s="6" t="s">
        <v>54</v>
      </c>
      <c r="D13" s="7">
        <v>310284</v>
      </c>
      <c r="E13" s="8">
        <f t="shared" si="0"/>
        <v>0.22669912559618441</v>
      </c>
      <c r="F13" s="16"/>
    </row>
    <row r="14" spans="3:6" ht="14.25" customHeight="1" x14ac:dyDescent="0.3">
      <c r="C14" s="6" t="s">
        <v>177</v>
      </c>
      <c r="D14" s="7">
        <v>174325</v>
      </c>
      <c r="E14" s="8">
        <f t="shared" si="0"/>
        <v>0.12736501098849715</v>
      </c>
      <c r="F14" s="16"/>
    </row>
    <row r="15" spans="3:6" ht="14.25" customHeight="1" x14ac:dyDescent="0.3">
      <c r="C15" s="6" t="s">
        <v>56</v>
      </c>
      <c r="D15" s="7">
        <v>24728</v>
      </c>
      <c r="E15" s="8">
        <f t="shared" si="0"/>
        <v>1.8066725895445619E-2</v>
      </c>
      <c r="F15" s="16"/>
    </row>
    <row r="16" spans="3:6" ht="14.25" customHeight="1" x14ac:dyDescent="0.3">
      <c r="C16" s="6" t="s">
        <v>55</v>
      </c>
      <c r="D16" s="7">
        <v>23217</v>
      </c>
      <c r="E16" s="8">
        <f t="shared" si="0"/>
        <v>1.6962761853549051E-2</v>
      </c>
      <c r="F16" s="16"/>
    </row>
    <row r="17" spans="3:6" ht="14.25" customHeight="1" x14ac:dyDescent="0.3">
      <c r="C17" s="20" t="s">
        <v>5</v>
      </c>
      <c r="D17" s="21">
        <f>SUM(D11:D16)</f>
        <v>1368704</v>
      </c>
      <c r="E17" s="22">
        <f t="shared" si="0"/>
        <v>1</v>
      </c>
      <c r="F17" s="18"/>
    </row>
    <row r="18" spans="3:6" ht="14.25" customHeight="1" x14ac:dyDescent="0.3">
      <c r="C18" s="10" t="s">
        <v>240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F20" s="30"/>
    </row>
    <row r="21" spans="3:6" s="32" customFormat="1" ht="28.5" customHeight="1" x14ac:dyDescent="0.3">
      <c r="C21" s="115" t="s">
        <v>268</v>
      </c>
      <c r="D21" s="115"/>
      <c r="E21" s="115"/>
      <c r="F21" s="106"/>
    </row>
    <row r="39" spans="3:6" ht="14.25" customHeight="1" x14ac:dyDescent="0.3">
      <c r="C39" s="10" t="s">
        <v>240</v>
      </c>
    </row>
    <row r="40" spans="3:6" ht="14.25" customHeight="1" x14ac:dyDescent="0.3">
      <c r="C40" s="10" t="s">
        <v>7</v>
      </c>
    </row>
    <row r="42" spans="3:6" ht="14.25" customHeight="1" x14ac:dyDescent="0.3">
      <c r="E42" s="107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236</v>
      </c>
      <c r="D6" s="114"/>
      <c r="E6" s="114"/>
      <c r="F6" s="101"/>
    </row>
    <row r="9" spans="3:7" s="32" customFormat="1" ht="28.5" customHeight="1" x14ac:dyDescent="0.3">
      <c r="C9" s="115" t="s">
        <v>269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  <c r="G10" s="32"/>
    </row>
    <row r="11" spans="3:7" ht="14.25" customHeight="1" x14ac:dyDescent="0.3">
      <c r="C11" s="6" t="s">
        <v>3</v>
      </c>
      <c r="D11" s="7">
        <f>SUM(D12:D13)</f>
        <v>3806983</v>
      </c>
      <c r="E11" s="8">
        <f>+D11/$D$15</f>
        <v>0.87689084030795195</v>
      </c>
      <c r="F11" s="16"/>
      <c r="G11" s="32"/>
    </row>
    <row r="12" spans="3:7" ht="14.25" customHeight="1" x14ac:dyDescent="0.3">
      <c r="C12" s="104" t="s">
        <v>126</v>
      </c>
      <c r="D12" s="7">
        <v>3239115</v>
      </c>
      <c r="E12" s="8">
        <f t="shared" ref="E12:E15" si="0">+D12/$D$15</f>
        <v>0.74608956073722732</v>
      </c>
      <c r="F12" s="16"/>
      <c r="G12" s="32"/>
    </row>
    <row r="13" spans="3:7" ht="14.25" customHeight="1" x14ac:dyDescent="0.3">
      <c r="C13" s="104" t="s">
        <v>125</v>
      </c>
      <c r="D13" s="7">
        <v>567868</v>
      </c>
      <c r="E13" s="8">
        <f t="shared" si="0"/>
        <v>0.13080127957072465</v>
      </c>
      <c r="F13" s="16"/>
      <c r="G13" s="32"/>
    </row>
    <row r="14" spans="3:7" ht="14.25" customHeight="1" x14ac:dyDescent="0.3">
      <c r="C14" s="6" t="s">
        <v>4</v>
      </c>
      <c r="D14" s="7">
        <v>534473</v>
      </c>
      <c r="E14" s="8">
        <f t="shared" si="0"/>
        <v>0.12310915969204801</v>
      </c>
      <c r="F14" s="16"/>
      <c r="G14" s="32"/>
    </row>
    <row r="15" spans="3:7" ht="14.25" customHeight="1" x14ac:dyDescent="0.3">
      <c r="C15" s="20" t="s">
        <v>5</v>
      </c>
      <c r="D15" s="21">
        <f>+D11+D14</f>
        <v>4341456</v>
      </c>
      <c r="E15" s="22">
        <f t="shared" si="0"/>
        <v>1</v>
      </c>
      <c r="F15" s="18"/>
      <c r="G15" s="32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127</v>
      </c>
      <c r="D17" s="95"/>
      <c r="E17" s="18"/>
      <c r="F17" s="18"/>
    </row>
    <row r="18" spans="3:6" ht="14.25" customHeight="1" x14ac:dyDescent="0.3">
      <c r="C18" s="10" t="s">
        <v>240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270</v>
      </c>
      <c r="D21" s="115"/>
      <c r="E21" s="115"/>
      <c r="F21" s="102"/>
    </row>
    <row r="39" spans="3:6" ht="14.25" customHeight="1" x14ac:dyDescent="0.3">
      <c r="C39" s="10" t="s">
        <v>240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272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11</v>
      </c>
      <c r="D11" s="7">
        <v>2094281</v>
      </c>
      <c r="E11" s="8">
        <f t="shared" ref="E11:E16" si="0">+D11/$D$16</f>
        <v>0.4823913912751851</v>
      </c>
      <c r="F11" s="16"/>
      <c r="G11" s="90"/>
    </row>
    <row r="12" spans="1:164" ht="14.25" customHeight="1" x14ac:dyDescent="0.3">
      <c r="C12" s="6" t="s">
        <v>13</v>
      </c>
      <c r="D12" s="7">
        <v>1506180</v>
      </c>
      <c r="E12" s="8">
        <f t="shared" si="0"/>
        <v>0.34692969363273518</v>
      </c>
      <c r="F12" s="16"/>
      <c r="G12" s="90"/>
    </row>
    <row r="13" spans="1:164" ht="14.25" customHeight="1" x14ac:dyDescent="0.3">
      <c r="C13" s="6" t="s">
        <v>14</v>
      </c>
      <c r="D13" s="7">
        <v>725019</v>
      </c>
      <c r="E13" s="8">
        <f t="shared" si="0"/>
        <v>0.1669990436388161</v>
      </c>
      <c r="F13" s="16"/>
      <c r="G13" s="90"/>
    </row>
    <row r="14" spans="1:164" ht="14.25" customHeight="1" x14ac:dyDescent="0.3">
      <c r="C14" s="6" t="s">
        <v>10</v>
      </c>
      <c r="D14" s="7">
        <v>15976</v>
      </c>
      <c r="E14" s="8">
        <f t="shared" si="0"/>
        <v>3.6798714532636054E-3</v>
      </c>
      <c r="F14" s="16"/>
      <c r="G14" s="90"/>
    </row>
    <row r="15" spans="1:164" ht="14.25" customHeight="1" x14ac:dyDescent="0.3">
      <c r="C15" s="6" t="s">
        <v>12</v>
      </c>
      <c r="D15" s="7">
        <v>0</v>
      </c>
      <c r="E15" s="8">
        <f t="shared" si="0"/>
        <v>0</v>
      </c>
      <c r="F15" s="16"/>
      <c r="G15" s="90"/>
    </row>
    <row r="16" spans="1:164" ht="14.25" customHeight="1" x14ac:dyDescent="0.3">
      <c r="C16" s="20" t="s">
        <v>5</v>
      </c>
      <c r="D16" s="21">
        <f>SUM(D11:D15)</f>
        <v>4341456</v>
      </c>
      <c r="E16" s="22">
        <f t="shared" si="0"/>
        <v>1</v>
      </c>
      <c r="F16" s="18"/>
      <c r="G16" s="90"/>
    </row>
    <row r="17" spans="3:7" ht="14.25" customHeight="1" x14ac:dyDescent="0.3">
      <c r="C17" s="10" t="s">
        <v>240</v>
      </c>
      <c r="G17" s="3"/>
    </row>
    <row r="18" spans="3:7" ht="14.25" customHeight="1" x14ac:dyDescent="0.3">
      <c r="C18" s="10" t="s">
        <v>7</v>
      </c>
      <c r="G18" s="3"/>
    </row>
    <row r="20" spans="3:7" s="3" customFormat="1" ht="28.5" customHeight="1" x14ac:dyDescent="0.3">
      <c r="C20" s="115" t="s">
        <v>271</v>
      </c>
      <c r="D20" s="115"/>
      <c r="E20" s="115"/>
      <c r="F20" s="15"/>
    </row>
    <row r="38" spans="3:8" ht="14.25" customHeight="1" x14ac:dyDescent="0.3">
      <c r="C38" s="10" t="s">
        <v>240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236</v>
      </c>
      <c r="D6" s="114"/>
      <c r="E6" s="114"/>
      <c r="F6" s="105"/>
    </row>
    <row r="9" spans="3:6" s="32" customFormat="1" ht="28.5" customHeight="1" x14ac:dyDescent="0.3">
      <c r="C9" s="115" t="s">
        <v>274</v>
      </c>
      <c r="D9" s="115"/>
      <c r="E9" s="115"/>
      <c r="F9" s="106"/>
    </row>
    <row r="10" spans="3:6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177</v>
      </c>
      <c r="D11" s="7">
        <v>1586654</v>
      </c>
      <c r="E11" s="8">
        <f t="shared" ref="E11:E17" si="0">+D11/$D$17</f>
        <v>0.36546587135744324</v>
      </c>
      <c r="F11" s="16"/>
    </row>
    <row r="12" spans="3:6" ht="14.25" customHeight="1" x14ac:dyDescent="0.3">
      <c r="C12" s="6" t="s">
        <v>52</v>
      </c>
      <c r="D12" s="7">
        <v>1241976</v>
      </c>
      <c r="E12" s="8">
        <f t="shared" si="0"/>
        <v>0.28607361217066346</v>
      </c>
      <c r="F12" s="16"/>
    </row>
    <row r="13" spans="3:6" ht="14.25" customHeight="1" x14ac:dyDescent="0.3">
      <c r="C13" s="6" t="s">
        <v>54</v>
      </c>
      <c r="D13" s="7">
        <v>767533</v>
      </c>
      <c r="E13" s="8">
        <f t="shared" si="0"/>
        <v>0.17679161092499843</v>
      </c>
      <c r="F13" s="16"/>
    </row>
    <row r="14" spans="3:6" ht="14.25" customHeight="1" x14ac:dyDescent="0.3">
      <c r="C14" s="6" t="s">
        <v>53</v>
      </c>
      <c r="D14" s="7">
        <v>710372</v>
      </c>
      <c r="E14" s="8">
        <f t="shared" si="0"/>
        <v>0.16362529068588971</v>
      </c>
      <c r="F14" s="16"/>
    </row>
    <row r="15" spans="3:6" ht="14.25" customHeight="1" x14ac:dyDescent="0.3">
      <c r="C15" s="6" t="s">
        <v>55</v>
      </c>
      <c r="D15" s="7">
        <v>21637</v>
      </c>
      <c r="E15" s="8">
        <f t="shared" si="0"/>
        <v>4.9838118824652375E-3</v>
      </c>
      <c r="F15" s="16"/>
    </row>
    <row r="16" spans="3:6" ht="14.25" customHeight="1" x14ac:dyDescent="0.3">
      <c r="C16" s="6" t="s">
        <v>56</v>
      </c>
      <c r="D16" s="7">
        <v>13284</v>
      </c>
      <c r="E16" s="8">
        <f t="shared" si="0"/>
        <v>3.0598029785399183E-3</v>
      </c>
      <c r="F16" s="16"/>
    </row>
    <row r="17" spans="3:6" ht="14.25" customHeight="1" x14ac:dyDescent="0.3">
      <c r="C17" s="20" t="s">
        <v>5</v>
      </c>
      <c r="D17" s="21">
        <f>SUM(D11:D16)</f>
        <v>4341456</v>
      </c>
      <c r="E17" s="22">
        <f t="shared" si="0"/>
        <v>1</v>
      </c>
      <c r="F17" s="18"/>
    </row>
    <row r="18" spans="3:6" ht="14.25" customHeight="1" x14ac:dyDescent="0.3">
      <c r="C18" s="10" t="s">
        <v>240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F20" s="30"/>
    </row>
    <row r="21" spans="3:6" s="32" customFormat="1" ht="28.5" customHeight="1" x14ac:dyDescent="0.3">
      <c r="C21" s="115" t="s">
        <v>273</v>
      </c>
      <c r="D21" s="115"/>
      <c r="E21" s="115"/>
      <c r="F21" s="106"/>
    </row>
    <row r="39" spans="3:6" ht="14.25" customHeight="1" x14ac:dyDescent="0.3">
      <c r="C39" s="10" t="s">
        <v>240</v>
      </c>
    </row>
    <row r="40" spans="3:6" ht="14.25" customHeight="1" x14ac:dyDescent="0.3">
      <c r="C40" s="10" t="s">
        <v>7</v>
      </c>
    </row>
    <row r="42" spans="3:6" ht="14.25" customHeight="1" x14ac:dyDescent="0.3">
      <c r="E42" s="107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275</v>
      </c>
      <c r="D9" s="115"/>
      <c r="E9" s="115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57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58</v>
      </c>
      <c r="D11" s="7">
        <v>127390</v>
      </c>
      <c r="E11" s="8">
        <f>+D11/$D$14</f>
        <v>0.95937763585974212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59</v>
      </c>
      <c r="D12" s="7">
        <v>5394</v>
      </c>
      <c r="E12" s="8">
        <f>+D12/$D$14</f>
        <v>4.0622364140257862E-2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60</v>
      </c>
      <c r="D13" s="7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132784</v>
      </c>
      <c r="E14" s="8">
        <f>+D14/$D$14</f>
        <v>1</v>
      </c>
      <c r="F14" s="16"/>
    </row>
    <row r="15" spans="1:164" ht="14.25" customHeight="1" x14ac:dyDescent="0.3">
      <c r="C15" s="10" t="s">
        <v>240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5" t="s">
        <v>276</v>
      </c>
      <c r="D18" s="115"/>
      <c r="E18" s="115"/>
      <c r="F18" s="15"/>
    </row>
    <row r="36" spans="3:6" ht="14.25" customHeight="1" x14ac:dyDescent="0.3">
      <c r="C36" s="10" t="s">
        <v>240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7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278</v>
      </c>
      <c r="D9" s="115"/>
      <c r="E9" s="115"/>
      <c r="F9" s="7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15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58</v>
      </c>
      <c r="D11" s="13">
        <v>839237.87999999989</v>
      </c>
      <c r="E11" s="8">
        <f>+D11/$D$14</f>
        <v>0.97702033610031502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59</v>
      </c>
      <c r="D12" s="13">
        <v>19739</v>
      </c>
      <c r="E12" s="8">
        <f>+D12/$D$14</f>
        <v>2.2979663899684939E-2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60</v>
      </c>
      <c r="D13" s="13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858976.87999999989</v>
      </c>
      <c r="E14" s="8">
        <f>+D14/$D$14</f>
        <v>1</v>
      </c>
      <c r="F14" s="16"/>
    </row>
    <row r="15" spans="1:164" ht="14.25" customHeight="1" x14ac:dyDescent="0.3">
      <c r="C15" s="10" t="s">
        <v>240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5" t="s">
        <v>277</v>
      </c>
      <c r="D18" s="115"/>
      <c r="E18" s="115"/>
      <c r="F18" s="75"/>
    </row>
    <row r="36" spans="3:6" ht="14.25" customHeight="1" x14ac:dyDescent="0.3">
      <c r="C36" s="10" t="s">
        <v>240</v>
      </c>
    </row>
    <row r="37" spans="3:6" ht="14.25" customHeight="1" x14ac:dyDescent="0.3">
      <c r="C37" s="10" t="s">
        <v>7</v>
      </c>
    </row>
    <row r="39" spans="3:6" ht="14.25" customHeight="1" x14ac:dyDescent="0.3">
      <c r="E39" s="76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236</v>
      </c>
      <c r="D6" s="114"/>
      <c r="E6" s="114"/>
      <c r="F6" s="14"/>
    </row>
    <row r="9" spans="2:6" s="32" customFormat="1" ht="28.5" customHeight="1" x14ac:dyDescent="0.3">
      <c r="C9" s="115" t="s">
        <v>279</v>
      </c>
      <c r="D9" s="115"/>
      <c r="E9" s="115"/>
      <c r="F9" s="15"/>
    </row>
    <row r="10" spans="2:6" ht="14.25" customHeight="1" x14ac:dyDescent="0.3">
      <c r="C10" s="25" t="s">
        <v>100</v>
      </c>
      <c r="D10" s="26" t="s">
        <v>57</v>
      </c>
      <c r="E10" s="26" t="s">
        <v>2</v>
      </c>
      <c r="F10" s="17"/>
    </row>
    <row r="11" spans="2:6" ht="14.25" customHeight="1" x14ac:dyDescent="0.3">
      <c r="B11" s="28"/>
      <c r="C11" s="6" t="s">
        <v>29</v>
      </c>
      <c r="D11" s="7">
        <v>47015</v>
      </c>
      <c r="E11" s="8">
        <f t="shared" ref="E11:E36" si="0">+D11/$D$36</f>
        <v>0.36906350576968366</v>
      </c>
      <c r="F11" s="16"/>
    </row>
    <row r="12" spans="2:6" ht="14.25" customHeight="1" x14ac:dyDescent="0.3">
      <c r="C12" s="6" t="s">
        <v>26</v>
      </c>
      <c r="D12" s="7">
        <v>24554</v>
      </c>
      <c r="E12" s="8">
        <f t="shared" si="0"/>
        <v>0.19274668341314075</v>
      </c>
      <c r="F12" s="16"/>
    </row>
    <row r="13" spans="2:6" ht="14.25" customHeight="1" x14ac:dyDescent="0.3">
      <c r="C13" s="6" t="s">
        <v>33</v>
      </c>
      <c r="D13" s="7">
        <v>20404</v>
      </c>
      <c r="E13" s="8">
        <f t="shared" si="0"/>
        <v>0.16016955805008243</v>
      </c>
      <c r="F13" s="16"/>
    </row>
    <row r="14" spans="2:6" ht="14.25" customHeight="1" x14ac:dyDescent="0.3">
      <c r="C14" s="6" t="s">
        <v>31</v>
      </c>
      <c r="D14" s="7">
        <v>14516</v>
      </c>
      <c r="E14" s="8">
        <f t="shared" si="0"/>
        <v>0.1139492895831698</v>
      </c>
      <c r="F14" s="16"/>
    </row>
    <row r="15" spans="2:6" ht="14.25" customHeight="1" x14ac:dyDescent="0.3">
      <c r="C15" s="6" t="s">
        <v>30</v>
      </c>
      <c r="D15" s="7">
        <v>4386</v>
      </c>
      <c r="E15" s="8">
        <f t="shared" si="0"/>
        <v>3.4429704058403329E-2</v>
      </c>
      <c r="F15" s="16"/>
    </row>
    <row r="16" spans="2:6" ht="14.25" customHeight="1" x14ac:dyDescent="0.3">
      <c r="C16" s="6" t="s">
        <v>36</v>
      </c>
      <c r="D16" s="7">
        <v>2903</v>
      </c>
      <c r="E16" s="8">
        <f t="shared" si="0"/>
        <v>2.2788287934688751E-2</v>
      </c>
      <c r="F16" s="16"/>
    </row>
    <row r="17" spans="3:6" ht="14.25" customHeight="1" x14ac:dyDescent="0.3">
      <c r="C17" s="6" t="s">
        <v>27</v>
      </c>
      <c r="D17" s="7">
        <v>1947</v>
      </c>
      <c r="E17" s="8">
        <f t="shared" si="0"/>
        <v>1.5283774236596279E-2</v>
      </c>
      <c r="F17" s="16"/>
    </row>
    <row r="18" spans="3:6" ht="14.25" customHeight="1" x14ac:dyDescent="0.3">
      <c r="C18" s="6" t="s">
        <v>34</v>
      </c>
      <c r="D18" s="7">
        <v>1821</v>
      </c>
      <c r="E18" s="8">
        <f t="shared" si="0"/>
        <v>1.4294685611115472E-2</v>
      </c>
      <c r="F18" s="16"/>
    </row>
    <row r="19" spans="3:6" ht="14.25" customHeight="1" x14ac:dyDescent="0.3">
      <c r="C19" s="6" t="s">
        <v>48</v>
      </c>
      <c r="D19" s="7">
        <v>1776</v>
      </c>
      <c r="E19" s="8">
        <f t="shared" si="0"/>
        <v>1.3941439673443756E-2</v>
      </c>
      <c r="F19" s="16"/>
    </row>
    <row r="20" spans="3:6" ht="14.25" customHeight="1" x14ac:dyDescent="0.3">
      <c r="C20" s="6" t="s">
        <v>37</v>
      </c>
      <c r="D20" s="7">
        <v>1566</v>
      </c>
      <c r="E20" s="8">
        <f t="shared" si="0"/>
        <v>1.2292958630975744E-2</v>
      </c>
      <c r="F20" s="16"/>
    </row>
    <row r="21" spans="3:6" ht="14.25" customHeight="1" x14ac:dyDescent="0.3">
      <c r="C21" s="6" t="s">
        <v>28</v>
      </c>
      <c r="D21" s="7">
        <v>1502</v>
      </c>
      <c r="E21" s="8">
        <f t="shared" si="0"/>
        <v>1.1790564408509303E-2</v>
      </c>
      <c r="F21" s="16"/>
    </row>
    <row r="22" spans="3:6" ht="14.25" customHeight="1" x14ac:dyDescent="0.3">
      <c r="C22" s="6" t="s">
        <v>38</v>
      </c>
      <c r="D22" s="7">
        <v>1345</v>
      </c>
      <c r="E22" s="8">
        <f t="shared" si="0"/>
        <v>1.0558128581521312E-2</v>
      </c>
      <c r="F22" s="16"/>
    </row>
    <row r="23" spans="3:6" ht="14.25" customHeight="1" x14ac:dyDescent="0.3">
      <c r="C23" s="6" t="s">
        <v>44</v>
      </c>
      <c r="D23" s="7">
        <v>1275</v>
      </c>
      <c r="E23" s="8">
        <f t="shared" si="0"/>
        <v>1.0008634900698641E-2</v>
      </c>
      <c r="F23" s="16"/>
    </row>
    <row r="24" spans="3:6" ht="14.25" customHeight="1" x14ac:dyDescent="0.3">
      <c r="C24" s="6" t="s">
        <v>46</v>
      </c>
      <c r="D24" s="7">
        <v>1177</v>
      </c>
      <c r="E24" s="8">
        <f t="shared" si="0"/>
        <v>9.2393437475469034E-3</v>
      </c>
      <c r="F24" s="16"/>
    </row>
    <row r="25" spans="3:6" ht="14.25" customHeight="1" x14ac:dyDescent="0.3">
      <c r="C25" s="6" t="s">
        <v>40</v>
      </c>
      <c r="D25" s="7">
        <v>777</v>
      </c>
      <c r="E25" s="8">
        <f t="shared" si="0"/>
        <v>6.0993798571316428E-3</v>
      </c>
      <c r="F25" s="16"/>
    </row>
    <row r="26" spans="3:6" ht="14.25" customHeight="1" x14ac:dyDescent="0.3">
      <c r="C26" s="6" t="s">
        <v>50</v>
      </c>
      <c r="D26" s="7">
        <v>240</v>
      </c>
      <c r="E26" s="8">
        <f t="shared" si="0"/>
        <v>1.883978334249156E-3</v>
      </c>
      <c r="F26" s="16"/>
    </row>
    <row r="27" spans="3:6" ht="14.25" customHeight="1" x14ac:dyDescent="0.3">
      <c r="C27" s="6" t="s">
        <v>39</v>
      </c>
      <c r="D27" s="7">
        <v>186</v>
      </c>
      <c r="E27" s="8">
        <f t="shared" si="0"/>
        <v>1.460083209043096E-3</v>
      </c>
      <c r="F27" s="16"/>
    </row>
    <row r="28" spans="3:6" ht="14.25" customHeight="1" x14ac:dyDescent="0.3">
      <c r="C28" s="6" t="s">
        <v>41</v>
      </c>
      <c r="D28" s="7">
        <v>0</v>
      </c>
      <c r="E28" s="8">
        <f t="shared" si="0"/>
        <v>0</v>
      </c>
      <c r="F28" s="16"/>
    </row>
    <row r="29" spans="3:6" ht="14.25" customHeight="1" x14ac:dyDescent="0.3">
      <c r="C29" s="6" t="s">
        <v>45</v>
      </c>
      <c r="D29" s="7">
        <v>0</v>
      </c>
      <c r="E29" s="8">
        <f t="shared" si="0"/>
        <v>0</v>
      </c>
      <c r="F29" s="16"/>
    </row>
    <row r="30" spans="3:6" ht="14.25" customHeight="1" x14ac:dyDescent="0.3">
      <c r="C30" s="6" t="s">
        <v>35</v>
      </c>
      <c r="D30" s="7">
        <v>0</v>
      </c>
      <c r="E30" s="8">
        <f t="shared" si="0"/>
        <v>0</v>
      </c>
      <c r="F30" s="16"/>
    </row>
    <row r="31" spans="3:6" ht="14.25" customHeight="1" x14ac:dyDescent="0.3">
      <c r="C31" s="6" t="s">
        <v>43</v>
      </c>
      <c r="D31" s="7">
        <v>0</v>
      </c>
      <c r="E31" s="8">
        <f t="shared" si="0"/>
        <v>0</v>
      </c>
      <c r="F31" s="16"/>
    </row>
    <row r="32" spans="3:6" ht="14.25" customHeight="1" x14ac:dyDescent="0.3">
      <c r="C32" s="6" t="s">
        <v>47</v>
      </c>
      <c r="D32" s="7">
        <v>0</v>
      </c>
      <c r="E32" s="8">
        <f t="shared" si="0"/>
        <v>0</v>
      </c>
      <c r="F32" s="16"/>
    </row>
    <row r="33" spans="3:6" ht="14.25" customHeight="1" x14ac:dyDescent="0.3">
      <c r="C33" s="6" t="s">
        <v>49</v>
      </c>
      <c r="D33" s="7">
        <v>0</v>
      </c>
      <c r="E33" s="8">
        <f t="shared" si="0"/>
        <v>0</v>
      </c>
      <c r="F33" s="16"/>
    </row>
    <row r="34" spans="3:6" ht="14.25" customHeight="1" x14ac:dyDescent="0.3">
      <c r="C34" s="6" t="s">
        <v>32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42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127390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240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2" spans="3:6" s="32" customFormat="1" ht="28.5" customHeight="1" x14ac:dyDescent="0.3">
      <c r="C42" s="115" t="s">
        <v>280</v>
      </c>
      <c r="D42" s="115"/>
      <c r="E42" s="115"/>
      <c r="F42" s="15"/>
    </row>
    <row r="75" spans="3:6" ht="14.25" customHeight="1" x14ac:dyDescent="0.3">
      <c r="C75" s="10" t="s">
        <v>240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236</v>
      </c>
      <c r="D6" s="114"/>
      <c r="E6" s="114"/>
      <c r="F6" s="14"/>
    </row>
    <row r="9" spans="2:6" s="32" customFormat="1" ht="28.5" customHeight="1" x14ac:dyDescent="0.3">
      <c r="C9" s="115" t="s">
        <v>281</v>
      </c>
      <c r="D9" s="115"/>
      <c r="E9" s="115"/>
      <c r="F9" s="15"/>
    </row>
    <row r="10" spans="2:6" ht="14.25" customHeight="1" x14ac:dyDescent="0.3">
      <c r="C10" s="25" t="s">
        <v>99</v>
      </c>
      <c r="D10" s="26" t="s">
        <v>57</v>
      </c>
      <c r="E10" s="26" t="s">
        <v>2</v>
      </c>
      <c r="F10" s="17"/>
    </row>
    <row r="11" spans="2:6" ht="14.25" customHeight="1" x14ac:dyDescent="0.3">
      <c r="B11" s="28"/>
      <c r="C11" s="6" t="s">
        <v>29</v>
      </c>
      <c r="D11" s="7">
        <v>47323</v>
      </c>
      <c r="E11" s="8">
        <f t="shared" ref="E11:E36" si="0">+D11/$D$36</f>
        <v>0.37148127796530339</v>
      </c>
      <c r="F11" s="16"/>
    </row>
    <row r="12" spans="2:6" ht="14.25" customHeight="1" x14ac:dyDescent="0.3">
      <c r="C12" s="6" t="s">
        <v>33</v>
      </c>
      <c r="D12" s="7">
        <v>35879</v>
      </c>
      <c r="E12" s="8">
        <f t="shared" si="0"/>
        <v>0.28164691106052281</v>
      </c>
      <c r="F12" s="16"/>
    </row>
    <row r="13" spans="2:6" ht="14.25" customHeight="1" x14ac:dyDescent="0.3">
      <c r="C13" s="6" t="s">
        <v>26</v>
      </c>
      <c r="D13" s="7">
        <v>15035</v>
      </c>
      <c r="E13" s="8">
        <f t="shared" si="0"/>
        <v>0.1180233927309836</v>
      </c>
      <c r="F13" s="16"/>
    </row>
    <row r="14" spans="2:6" ht="14.25" customHeight="1" x14ac:dyDescent="0.3">
      <c r="C14" s="6" t="s">
        <v>30</v>
      </c>
      <c r="D14" s="7">
        <v>4949</v>
      </c>
      <c r="E14" s="8">
        <f t="shared" si="0"/>
        <v>3.8849203234162806E-2</v>
      </c>
      <c r="F14" s="16"/>
    </row>
    <row r="15" spans="2:6" ht="14.25" customHeight="1" x14ac:dyDescent="0.3">
      <c r="C15" s="6" t="s">
        <v>31</v>
      </c>
      <c r="D15" s="7">
        <v>4335</v>
      </c>
      <c r="E15" s="8">
        <f t="shared" si="0"/>
        <v>3.4029358662375379E-2</v>
      </c>
      <c r="F15" s="16"/>
    </row>
    <row r="16" spans="2:6" ht="14.25" customHeight="1" x14ac:dyDescent="0.3">
      <c r="C16" s="6" t="s">
        <v>27</v>
      </c>
      <c r="D16" s="7">
        <v>3141</v>
      </c>
      <c r="E16" s="8">
        <f t="shared" si="0"/>
        <v>2.4656566449485832E-2</v>
      </c>
      <c r="F16" s="16"/>
    </row>
    <row r="17" spans="3:6" ht="14.25" customHeight="1" x14ac:dyDescent="0.3">
      <c r="C17" s="6" t="s">
        <v>28</v>
      </c>
      <c r="D17" s="7">
        <v>2847</v>
      </c>
      <c r="E17" s="8">
        <f t="shared" si="0"/>
        <v>2.2348692990030616E-2</v>
      </c>
      <c r="F17" s="16"/>
    </row>
    <row r="18" spans="3:6" ht="14.25" customHeight="1" x14ac:dyDescent="0.3">
      <c r="C18" s="6" t="s">
        <v>36</v>
      </c>
      <c r="D18" s="7">
        <v>2529</v>
      </c>
      <c r="E18" s="8">
        <f t="shared" si="0"/>
        <v>1.9852421697150482E-2</v>
      </c>
      <c r="F18" s="16"/>
    </row>
    <row r="19" spans="3:6" ht="14.25" customHeight="1" x14ac:dyDescent="0.3">
      <c r="C19" s="6" t="s">
        <v>37</v>
      </c>
      <c r="D19" s="7">
        <v>2482</v>
      </c>
      <c r="E19" s="8">
        <f t="shared" si="0"/>
        <v>1.9483475940026689E-2</v>
      </c>
      <c r="F19" s="16"/>
    </row>
    <row r="20" spans="3:6" ht="14.25" customHeight="1" x14ac:dyDescent="0.3">
      <c r="C20" s="6" t="s">
        <v>34</v>
      </c>
      <c r="D20" s="7">
        <v>1916</v>
      </c>
      <c r="E20" s="8">
        <f t="shared" si="0"/>
        <v>1.5040427035089097E-2</v>
      </c>
      <c r="F20" s="16"/>
    </row>
    <row r="21" spans="3:6" ht="14.25" customHeight="1" x14ac:dyDescent="0.3">
      <c r="C21" s="6" t="s">
        <v>44</v>
      </c>
      <c r="D21" s="7">
        <v>1828</v>
      </c>
      <c r="E21" s="8">
        <f t="shared" si="0"/>
        <v>1.4349634979197739E-2</v>
      </c>
      <c r="F21" s="16"/>
    </row>
    <row r="22" spans="3:6" ht="14.25" customHeight="1" x14ac:dyDescent="0.3">
      <c r="C22" s="6" t="s">
        <v>38</v>
      </c>
      <c r="D22" s="7">
        <v>1821</v>
      </c>
      <c r="E22" s="8">
        <f t="shared" si="0"/>
        <v>1.4294685611115472E-2</v>
      </c>
      <c r="F22" s="16"/>
    </row>
    <row r="23" spans="3:6" ht="14.25" customHeight="1" x14ac:dyDescent="0.3">
      <c r="C23" s="6" t="s">
        <v>48</v>
      </c>
      <c r="D23" s="7">
        <v>1337</v>
      </c>
      <c r="E23" s="8">
        <f t="shared" si="0"/>
        <v>1.0495329303713007E-2</v>
      </c>
      <c r="F23" s="16"/>
    </row>
    <row r="24" spans="3:6" ht="14.25" customHeight="1" x14ac:dyDescent="0.3">
      <c r="C24" s="6" t="s">
        <v>40</v>
      </c>
      <c r="D24" s="7">
        <v>838</v>
      </c>
      <c r="E24" s="8">
        <f t="shared" si="0"/>
        <v>6.5782243504199705E-3</v>
      </c>
      <c r="F24" s="16"/>
    </row>
    <row r="25" spans="3:6" ht="14.25" customHeight="1" x14ac:dyDescent="0.3">
      <c r="C25" s="6" t="s">
        <v>46</v>
      </c>
      <c r="D25" s="7">
        <v>683</v>
      </c>
      <c r="E25" s="8">
        <f t="shared" si="0"/>
        <v>5.3614883428840564E-3</v>
      </c>
      <c r="F25" s="16"/>
    </row>
    <row r="26" spans="3:6" ht="14.25" customHeight="1" x14ac:dyDescent="0.3">
      <c r="C26" s="6" t="s">
        <v>50</v>
      </c>
      <c r="D26" s="7">
        <v>227</v>
      </c>
      <c r="E26" s="8">
        <f t="shared" si="0"/>
        <v>1.7819295078106601E-3</v>
      </c>
      <c r="F26" s="16"/>
    </row>
    <row r="27" spans="3:6" ht="14.25" customHeight="1" x14ac:dyDescent="0.3">
      <c r="C27" s="6" t="s">
        <v>39</v>
      </c>
      <c r="D27" s="7">
        <v>220</v>
      </c>
      <c r="E27" s="8">
        <f t="shared" si="0"/>
        <v>1.7269801397283931E-3</v>
      </c>
      <c r="F27" s="16"/>
    </row>
    <row r="28" spans="3:6" ht="14.25" customHeight="1" x14ac:dyDescent="0.3">
      <c r="C28" s="6" t="s">
        <v>41</v>
      </c>
      <c r="D28" s="7">
        <v>0</v>
      </c>
      <c r="E28" s="8">
        <f t="shared" si="0"/>
        <v>0</v>
      </c>
      <c r="F28" s="16"/>
    </row>
    <row r="29" spans="3:6" ht="14.25" customHeight="1" x14ac:dyDescent="0.3">
      <c r="C29" s="6" t="s">
        <v>45</v>
      </c>
      <c r="D29" s="7">
        <v>0</v>
      </c>
      <c r="E29" s="8">
        <f t="shared" si="0"/>
        <v>0</v>
      </c>
      <c r="F29" s="16"/>
    </row>
    <row r="30" spans="3:6" ht="14.25" customHeight="1" x14ac:dyDescent="0.3">
      <c r="C30" s="6" t="s">
        <v>35</v>
      </c>
      <c r="D30" s="7">
        <v>0</v>
      </c>
      <c r="E30" s="8">
        <f t="shared" si="0"/>
        <v>0</v>
      </c>
      <c r="F30" s="16"/>
    </row>
    <row r="31" spans="3:6" ht="14.25" customHeight="1" x14ac:dyDescent="0.3">
      <c r="C31" s="6" t="s">
        <v>43</v>
      </c>
      <c r="D31" s="7">
        <v>0</v>
      </c>
      <c r="E31" s="8">
        <f t="shared" si="0"/>
        <v>0</v>
      </c>
      <c r="F31" s="16"/>
    </row>
    <row r="32" spans="3:6" ht="14.25" customHeight="1" x14ac:dyDescent="0.3">
      <c r="C32" s="6" t="s">
        <v>47</v>
      </c>
      <c r="D32" s="7">
        <v>0</v>
      </c>
      <c r="E32" s="8">
        <f t="shared" si="0"/>
        <v>0</v>
      </c>
      <c r="F32" s="16"/>
    </row>
    <row r="33" spans="3:6" ht="14.25" customHeight="1" x14ac:dyDescent="0.3">
      <c r="C33" s="6" t="s">
        <v>49</v>
      </c>
      <c r="D33" s="7">
        <v>0</v>
      </c>
      <c r="E33" s="8">
        <f t="shared" si="0"/>
        <v>0</v>
      </c>
      <c r="F33" s="16"/>
    </row>
    <row r="34" spans="3:6" ht="14.25" customHeight="1" x14ac:dyDescent="0.3">
      <c r="C34" s="6" t="s">
        <v>32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42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127390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51</v>
      </c>
      <c r="D38" s="1"/>
      <c r="E38" s="1"/>
      <c r="F38" s="1"/>
    </row>
    <row r="39" spans="3:6" ht="14.25" customHeight="1" x14ac:dyDescent="0.3">
      <c r="C39" s="10" t="s">
        <v>240</v>
      </c>
      <c r="D39" s="1"/>
      <c r="E39" s="1"/>
      <c r="F39" s="1"/>
    </row>
    <row r="40" spans="3:6" ht="14.25" customHeight="1" x14ac:dyDescent="0.3">
      <c r="C40" s="10" t="s">
        <v>7</v>
      </c>
      <c r="D40" s="1"/>
      <c r="E40" s="1"/>
      <c r="F40" s="1"/>
    </row>
    <row r="42" spans="3:6" s="32" customFormat="1" ht="28.5" customHeight="1" x14ac:dyDescent="0.3">
      <c r="C42" s="115" t="s">
        <v>282</v>
      </c>
      <c r="D42" s="115"/>
      <c r="E42" s="115"/>
      <c r="F42" s="15"/>
    </row>
    <row r="75" spans="3:6" ht="14.25" customHeight="1" x14ac:dyDescent="0.3">
      <c r="C75" s="10" t="s">
        <v>240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4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92"/>
    </row>
    <row r="9" spans="1:164" ht="28.5" customHeight="1" x14ac:dyDescent="0.3">
      <c r="C9" s="115" t="s">
        <v>283</v>
      </c>
      <c r="D9" s="115"/>
      <c r="E9" s="115"/>
      <c r="F9" s="93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99</v>
      </c>
      <c r="D10" s="26" t="s">
        <v>57</v>
      </c>
      <c r="E10" s="26" t="s">
        <v>2</v>
      </c>
      <c r="F10" s="17"/>
    </row>
    <row r="11" spans="1:164" ht="14.25" customHeight="1" x14ac:dyDescent="0.3">
      <c r="C11" s="33" t="s">
        <v>53</v>
      </c>
      <c r="D11" s="34">
        <v>4544</v>
      </c>
      <c r="E11" s="35">
        <f t="shared" ref="E11:E17" si="0">+D11/$D$17</f>
        <v>0.84241750092695589</v>
      </c>
      <c r="F11" s="16"/>
      <c r="G11" s="90"/>
    </row>
    <row r="12" spans="1:164" ht="14.25" customHeight="1" x14ac:dyDescent="0.3">
      <c r="C12" s="33" t="s">
        <v>54</v>
      </c>
      <c r="D12" s="34">
        <v>850</v>
      </c>
      <c r="E12" s="35">
        <f t="shared" si="0"/>
        <v>0.15758249907304411</v>
      </c>
      <c r="F12" s="16"/>
      <c r="G12" s="90"/>
    </row>
    <row r="13" spans="1:164" ht="14.25" customHeight="1" x14ac:dyDescent="0.3">
      <c r="C13" s="33" t="s">
        <v>52</v>
      </c>
      <c r="D13" s="34">
        <v>0</v>
      </c>
      <c r="E13" s="35">
        <f t="shared" si="0"/>
        <v>0</v>
      </c>
      <c r="F13" s="16"/>
      <c r="G13" s="90"/>
    </row>
    <row r="14" spans="1:164" ht="14.25" customHeight="1" x14ac:dyDescent="0.3">
      <c r="C14" s="33" t="s">
        <v>177</v>
      </c>
      <c r="D14" s="34">
        <v>0</v>
      </c>
      <c r="E14" s="35">
        <f t="shared" si="0"/>
        <v>0</v>
      </c>
      <c r="F14" s="16"/>
      <c r="G14" s="90"/>
    </row>
    <row r="15" spans="1:164" ht="14.25" customHeight="1" x14ac:dyDescent="0.3">
      <c r="C15" s="33" t="s">
        <v>55</v>
      </c>
      <c r="D15" s="34">
        <v>0</v>
      </c>
      <c r="E15" s="35">
        <f t="shared" si="0"/>
        <v>0</v>
      </c>
      <c r="F15" s="16"/>
      <c r="G15" s="90"/>
    </row>
    <row r="16" spans="1:164" ht="14.25" customHeight="1" x14ac:dyDescent="0.3">
      <c r="C16" s="33" t="s">
        <v>56</v>
      </c>
      <c r="D16" s="34">
        <v>0</v>
      </c>
      <c r="E16" s="35">
        <f t="shared" si="0"/>
        <v>0</v>
      </c>
      <c r="F16" s="16"/>
      <c r="G16" s="90"/>
    </row>
    <row r="17" spans="3:7" ht="14.25" customHeight="1" x14ac:dyDescent="0.3">
      <c r="C17" s="24" t="s">
        <v>5</v>
      </c>
      <c r="D17" s="36">
        <f>SUM(D11:D16)</f>
        <v>5394</v>
      </c>
      <c r="E17" s="37">
        <f t="shared" si="0"/>
        <v>1</v>
      </c>
      <c r="F17" s="18"/>
      <c r="G17" s="90"/>
    </row>
    <row r="18" spans="3:7" ht="14.25" customHeight="1" x14ac:dyDescent="0.3">
      <c r="C18" s="40" t="s">
        <v>6</v>
      </c>
      <c r="D18" s="95"/>
      <c r="E18" s="18"/>
      <c r="F18" s="18"/>
      <c r="G18" s="90"/>
    </row>
    <row r="19" spans="3:7" ht="14.25" customHeight="1" x14ac:dyDescent="0.3">
      <c r="C19" s="39" t="s">
        <v>185</v>
      </c>
      <c r="D19" s="95"/>
      <c r="E19" s="18"/>
      <c r="F19" s="18"/>
      <c r="G19" s="90"/>
    </row>
    <row r="20" spans="3:7" ht="14.25" customHeight="1" x14ac:dyDescent="0.3">
      <c r="C20" s="39" t="s">
        <v>184</v>
      </c>
      <c r="D20" s="95"/>
      <c r="E20" s="18"/>
      <c r="F20" s="18"/>
      <c r="G20" s="90"/>
    </row>
    <row r="21" spans="3:7" ht="14.25" customHeight="1" x14ac:dyDescent="0.3">
      <c r="C21" s="10" t="s">
        <v>240</v>
      </c>
    </row>
    <row r="22" spans="3:7" ht="14.25" customHeight="1" x14ac:dyDescent="0.3">
      <c r="C22" s="10" t="s">
        <v>7</v>
      </c>
    </row>
    <row r="24" spans="3:7" ht="28.5" customHeight="1" x14ac:dyDescent="0.3">
      <c r="C24" s="115" t="s">
        <v>284</v>
      </c>
      <c r="D24" s="115"/>
      <c r="E24" s="115"/>
      <c r="F24" s="93"/>
    </row>
    <row r="42" spans="3:6" ht="14.25" customHeight="1" x14ac:dyDescent="0.3">
      <c r="C42" s="10" t="s">
        <v>240</v>
      </c>
    </row>
    <row r="43" spans="3:6" ht="14.25" customHeight="1" x14ac:dyDescent="0.3">
      <c r="C43" s="10" t="s">
        <v>7</v>
      </c>
    </row>
    <row r="44" spans="3:6" ht="14.25" customHeight="1" x14ac:dyDescent="0.3">
      <c r="E44" s="94" t="s">
        <v>8</v>
      </c>
      <c r="F44" s="19"/>
    </row>
  </sheetData>
  <mergeCells count="3">
    <mergeCell ref="C6:E6"/>
    <mergeCell ref="C9:E9"/>
    <mergeCell ref="C24:E24"/>
  </mergeCells>
  <hyperlinks>
    <hyperlink ref="E44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236</v>
      </c>
      <c r="D6" s="114"/>
      <c r="E6" s="114"/>
      <c r="F6" s="14"/>
    </row>
    <row r="9" spans="3:6" s="32" customFormat="1" ht="28.5" customHeight="1" x14ac:dyDescent="0.3">
      <c r="C9" s="115" t="s">
        <v>285</v>
      </c>
      <c r="D9" s="115"/>
      <c r="E9" s="115"/>
      <c r="F9" s="15"/>
    </row>
    <row r="10" spans="3:6" ht="14.25" customHeight="1" x14ac:dyDescent="0.3">
      <c r="C10" s="25" t="s">
        <v>61</v>
      </c>
      <c r="D10" s="26" t="s">
        <v>62</v>
      </c>
      <c r="E10" s="26" t="s">
        <v>2</v>
      </c>
      <c r="F10" s="17"/>
    </row>
    <row r="11" spans="3:6" ht="14.25" customHeight="1" x14ac:dyDescent="0.3">
      <c r="C11" s="6" t="s">
        <v>63</v>
      </c>
      <c r="D11" s="7">
        <f>+D12+D13</f>
        <v>1181</v>
      </c>
      <c r="E11" s="8">
        <f>+D11/$D$15</f>
        <v>0.91763791763791769</v>
      </c>
      <c r="F11" s="16"/>
    </row>
    <row r="12" spans="3:6" ht="14.25" customHeight="1" x14ac:dyDescent="0.3">
      <c r="C12" s="38" t="s">
        <v>64</v>
      </c>
      <c r="D12" s="7">
        <v>372</v>
      </c>
      <c r="E12" s="8">
        <f t="shared" ref="E12:E15" si="0">+D12/$D$15</f>
        <v>0.28904428904428903</v>
      </c>
      <c r="F12" s="16"/>
    </row>
    <row r="13" spans="3:6" ht="14.25" customHeight="1" x14ac:dyDescent="0.3">
      <c r="C13" s="38" t="s">
        <v>65</v>
      </c>
      <c r="D13" s="7">
        <v>809</v>
      </c>
      <c r="E13" s="8">
        <f t="shared" si="0"/>
        <v>0.62859362859362855</v>
      </c>
      <c r="F13" s="16"/>
    </row>
    <row r="14" spans="3:6" ht="14.25" customHeight="1" x14ac:dyDescent="0.3">
      <c r="C14" s="6" t="s">
        <v>66</v>
      </c>
      <c r="D14" s="7">
        <v>106</v>
      </c>
      <c r="E14" s="8">
        <f t="shared" si="0"/>
        <v>8.2362082362082367E-2</v>
      </c>
      <c r="F14" s="16"/>
    </row>
    <row r="15" spans="3:6" ht="14.25" customHeight="1" x14ac:dyDescent="0.3">
      <c r="C15" s="20" t="s">
        <v>5</v>
      </c>
      <c r="D15" s="21">
        <f>+D11+D14</f>
        <v>1287</v>
      </c>
      <c r="E15" s="22">
        <f t="shared" si="0"/>
        <v>1</v>
      </c>
      <c r="F15" s="18"/>
    </row>
    <row r="16" spans="3:6" ht="14.25" customHeight="1" x14ac:dyDescent="0.3">
      <c r="C16" s="10" t="s">
        <v>240</v>
      </c>
      <c r="D16" s="30"/>
      <c r="E16" s="30"/>
      <c r="F16" s="30"/>
    </row>
    <row r="17" spans="3:6" ht="14.25" customHeight="1" x14ac:dyDescent="0.3">
      <c r="C17" s="10" t="s">
        <v>7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115" t="s">
        <v>286</v>
      </c>
      <c r="D19" s="115"/>
      <c r="E19" s="115"/>
      <c r="F19" s="15"/>
    </row>
    <row r="37" spans="3:6" ht="14.25" customHeight="1" x14ac:dyDescent="0.3">
      <c r="C37" s="10" t="s">
        <v>240</v>
      </c>
    </row>
    <row r="38" spans="3:6" ht="14.25" customHeight="1" x14ac:dyDescent="0.3">
      <c r="C38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63D4-A344-4A4A-BB7B-54DCFEADCA53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287</v>
      </c>
      <c r="D6" s="114"/>
      <c r="E6" s="114"/>
      <c r="F6" s="109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298</v>
      </c>
      <c r="D9" s="115"/>
      <c r="E9" s="115"/>
      <c r="F9" s="110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61</v>
      </c>
      <c r="D10" s="26" t="s">
        <v>62</v>
      </c>
      <c r="E10" s="26" t="s">
        <v>2</v>
      </c>
      <c r="F10" s="17"/>
    </row>
    <row r="11" spans="1:164" ht="14.25" customHeight="1" x14ac:dyDescent="0.3">
      <c r="C11" s="6" t="s">
        <v>288</v>
      </c>
      <c r="D11" s="7">
        <v>751</v>
      </c>
      <c r="E11" s="8">
        <f>+D11/$D$14</f>
        <v>0.63590177815410664</v>
      </c>
      <c r="F11" s="16"/>
    </row>
    <row r="12" spans="1:164" ht="14.25" customHeight="1" x14ac:dyDescent="0.3">
      <c r="C12" s="6" t="s">
        <v>289</v>
      </c>
      <c r="D12" s="7">
        <v>222</v>
      </c>
      <c r="E12" s="8">
        <f>+D12/$D$14</f>
        <v>0.18797629127857748</v>
      </c>
      <c r="F12" s="16"/>
    </row>
    <row r="13" spans="1:164" ht="14.25" customHeight="1" x14ac:dyDescent="0.3">
      <c r="C13" s="6" t="s">
        <v>290</v>
      </c>
      <c r="D13" s="7">
        <v>208</v>
      </c>
      <c r="E13" s="8">
        <f>+D13/$D$14</f>
        <v>0.17612193056731584</v>
      </c>
      <c r="F13" s="16"/>
    </row>
    <row r="14" spans="1:164" ht="14.25" customHeight="1" x14ac:dyDescent="0.3">
      <c r="C14" s="20" t="s">
        <v>5</v>
      </c>
      <c r="D14" s="21">
        <f>SUM(D11:D13)</f>
        <v>1181</v>
      </c>
      <c r="E14" s="22">
        <f>+D14/$D$14</f>
        <v>1</v>
      </c>
      <c r="F14" s="18"/>
    </row>
    <row r="15" spans="1:164" ht="14.25" customHeight="1" x14ac:dyDescent="0.3">
      <c r="C15" s="40" t="s">
        <v>6</v>
      </c>
      <c r="D15" s="95"/>
      <c r="E15" s="18"/>
      <c r="F15" s="18"/>
    </row>
    <row r="16" spans="1:164" ht="14.25" customHeight="1" x14ac:dyDescent="0.3">
      <c r="C16" s="39" t="s">
        <v>291</v>
      </c>
      <c r="D16" s="95"/>
      <c r="E16" s="18"/>
      <c r="F16" s="18"/>
    </row>
    <row r="17" spans="3:6" ht="14.25" customHeight="1" x14ac:dyDescent="0.3">
      <c r="C17" s="10" t="s">
        <v>240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299</v>
      </c>
      <c r="D20" s="115"/>
      <c r="E20" s="115"/>
      <c r="F20" s="110"/>
    </row>
    <row r="38" spans="3:6" ht="14.25" customHeight="1" x14ac:dyDescent="0.3">
      <c r="C38" s="10" t="s">
        <v>240</v>
      </c>
    </row>
    <row r="39" spans="3:6" ht="14.25" customHeight="1" x14ac:dyDescent="0.3">
      <c r="C39" s="10" t="s">
        <v>7</v>
      </c>
    </row>
    <row r="40" spans="3:6" ht="14.25" customHeight="1" x14ac:dyDescent="0.3">
      <c r="E40" s="1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BFEB3D9E-87CB-4C8B-9D18-D4708F92AF11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236</v>
      </c>
      <c r="D6" s="114"/>
      <c r="E6" s="114"/>
      <c r="F6" s="14"/>
    </row>
    <row r="9" spans="2:6" s="32" customFormat="1" ht="28.5" customHeight="1" x14ac:dyDescent="0.3">
      <c r="C9" s="115" t="s">
        <v>297</v>
      </c>
      <c r="D9" s="115"/>
      <c r="E9" s="115"/>
      <c r="F9" s="15"/>
    </row>
    <row r="10" spans="2:6" ht="14.25" customHeight="1" x14ac:dyDescent="0.3">
      <c r="C10" s="25" t="s">
        <v>25</v>
      </c>
      <c r="D10" s="26" t="s">
        <v>62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250</v>
      </c>
      <c r="E11" s="8">
        <f t="shared" ref="E11:E36" si="0">+D11/$D$36</f>
        <v>0.21168501270110077</v>
      </c>
      <c r="F11" s="16"/>
    </row>
    <row r="12" spans="2:6" ht="14.25" customHeight="1" x14ac:dyDescent="0.3">
      <c r="C12" s="6" t="s">
        <v>44</v>
      </c>
      <c r="D12" s="7">
        <v>105</v>
      </c>
      <c r="E12" s="8">
        <f t="shared" si="0"/>
        <v>8.8907705334462322E-2</v>
      </c>
      <c r="F12" s="16"/>
    </row>
    <row r="13" spans="2:6" ht="14.25" customHeight="1" x14ac:dyDescent="0.3">
      <c r="C13" s="6" t="s">
        <v>39</v>
      </c>
      <c r="D13" s="7">
        <v>74</v>
      </c>
      <c r="E13" s="8">
        <f t="shared" si="0"/>
        <v>6.2658763759525823E-2</v>
      </c>
      <c r="F13" s="16"/>
    </row>
    <row r="14" spans="2:6" ht="14.25" customHeight="1" x14ac:dyDescent="0.3">
      <c r="C14" s="6" t="s">
        <v>34</v>
      </c>
      <c r="D14" s="7">
        <v>73</v>
      </c>
      <c r="E14" s="8">
        <f t="shared" si="0"/>
        <v>6.1812023708721422E-2</v>
      </c>
      <c r="F14" s="16"/>
    </row>
    <row r="15" spans="2:6" ht="14.25" customHeight="1" x14ac:dyDescent="0.3">
      <c r="C15" s="6" t="s">
        <v>29</v>
      </c>
      <c r="D15" s="7">
        <v>72</v>
      </c>
      <c r="E15" s="8">
        <f t="shared" si="0"/>
        <v>6.0965283657917022E-2</v>
      </c>
      <c r="F15" s="16"/>
    </row>
    <row r="16" spans="2:6" ht="14.25" customHeight="1" x14ac:dyDescent="0.3">
      <c r="C16" s="6" t="s">
        <v>27</v>
      </c>
      <c r="D16" s="7">
        <v>56</v>
      </c>
      <c r="E16" s="8">
        <f t="shared" si="0"/>
        <v>4.7417442845046572E-2</v>
      </c>
      <c r="F16" s="16"/>
    </row>
    <row r="17" spans="3:6" ht="14.25" customHeight="1" x14ac:dyDescent="0.3">
      <c r="C17" s="6" t="s">
        <v>32</v>
      </c>
      <c r="D17" s="7">
        <v>55</v>
      </c>
      <c r="E17" s="8">
        <f t="shared" si="0"/>
        <v>4.6570702794242171E-2</v>
      </c>
      <c r="F17" s="16"/>
    </row>
    <row r="18" spans="3:6" ht="14.25" customHeight="1" x14ac:dyDescent="0.3">
      <c r="C18" s="6" t="s">
        <v>33</v>
      </c>
      <c r="D18" s="7">
        <v>43</v>
      </c>
      <c r="E18" s="8">
        <f t="shared" si="0"/>
        <v>3.6409822184589331E-2</v>
      </c>
      <c r="F18" s="16"/>
    </row>
    <row r="19" spans="3:6" ht="14.25" customHeight="1" x14ac:dyDescent="0.3">
      <c r="C19" s="6" t="s">
        <v>36</v>
      </c>
      <c r="D19" s="7">
        <v>43</v>
      </c>
      <c r="E19" s="8">
        <f t="shared" si="0"/>
        <v>3.6409822184589331E-2</v>
      </c>
      <c r="F19" s="16"/>
    </row>
    <row r="20" spans="3:6" ht="14.25" customHeight="1" x14ac:dyDescent="0.3">
      <c r="C20" s="6" t="s">
        <v>30</v>
      </c>
      <c r="D20" s="7">
        <v>39</v>
      </c>
      <c r="E20" s="8">
        <f t="shared" si="0"/>
        <v>3.3022861981371721E-2</v>
      </c>
      <c r="F20" s="16"/>
    </row>
    <row r="21" spans="3:6" ht="14.25" customHeight="1" x14ac:dyDescent="0.3">
      <c r="C21" s="6" t="s">
        <v>37</v>
      </c>
      <c r="D21" s="7">
        <v>38</v>
      </c>
      <c r="E21" s="8">
        <f t="shared" si="0"/>
        <v>3.2176121930567313E-2</v>
      </c>
      <c r="F21" s="16"/>
    </row>
    <row r="22" spans="3:6" ht="14.25" customHeight="1" x14ac:dyDescent="0.3">
      <c r="C22" s="6" t="s">
        <v>31</v>
      </c>
      <c r="D22" s="7">
        <v>37</v>
      </c>
      <c r="E22" s="8">
        <f t="shared" si="0"/>
        <v>3.1329381879762912E-2</v>
      </c>
      <c r="F22" s="16"/>
    </row>
    <row r="23" spans="3:6" ht="14.25" customHeight="1" x14ac:dyDescent="0.3">
      <c r="C23" s="6" t="s">
        <v>43</v>
      </c>
      <c r="D23" s="7">
        <v>37</v>
      </c>
      <c r="E23" s="8">
        <f t="shared" si="0"/>
        <v>3.1329381879762912E-2</v>
      </c>
      <c r="F23" s="16"/>
    </row>
    <row r="24" spans="3:6" ht="14.25" customHeight="1" x14ac:dyDescent="0.3">
      <c r="C24" s="6" t="s">
        <v>46</v>
      </c>
      <c r="D24" s="7">
        <v>31</v>
      </c>
      <c r="E24" s="8">
        <f t="shared" si="0"/>
        <v>2.6248941574936496E-2</v>
      </c>
      <c r="F24" s="16"/>
    </row>
    <row r="25" spans="3:6" ht="14.25" customHeight="1" x14ac:dyDescent="0.3">
      <c r="C25" s="6" t="s">
        <v>28</v>
      </c>
      <c r="D25" s="7">
        <v>28</v>
      </c>
      <c r="E25" s="8">
        <f t="shared" si="0"/>
        <v>2.3708721422523286E-2</v>
      </c>
      <c r="F25" s="16"/>
    </row>
    <row r="26" spans="3:6" ht="14.25" customHeight="1" x14ac:dyDescent="0.3">
      <c r="C26" s="6" t="s">
        <v>48</v>
      </c>
      <c r="D26" s="7">
        <v>28</v>
      </c>
      <c r="E26" s="8">
        <f t="shared" si="0"/>
        <v>2.3708721422523286E-2</v>
      </c>
      <c r="F26" s="16"/>
    </row>
    <row r="27" spans="3:6" ht="14.25" customHeight="1" x14ac:dyDescent="0.3">
      <c r="C27" s="6" t="s">
        <v>35</v>
      </c>
      <c r="D27" s="7">
        <v>27</v>
      </c>
      <c r="E27" s="8">
        <f t="shared" si="0"/>
        <v>2.2861981371718881E-2</v>
      </c>
      <c r="F27" s="16"/>
    </row>
    <row r="28" spans="3:6" ht="14.25" customHeight="1" x14ac:dyDescent="0.3">
      <c r="C28" s="6" t="s">
        <v>41</v>
      </c>
      <c r="D28" s="7">
        <v>22</v>
      </c>
      <c r="E28" s="8">
        <f t="shared" si="0"/>
        <v>1.8628281117696866E-2</v>
      </c>
      <c r="F28" s="16"/>
    </row>
    <row r="29" spans="3:6" ht="14.25" customHeight="1" x14ac:dyDescent="0.3">
      <c r="C29" s="6" t="s">
        <v>45</v>
      </c>
      <c r="D29" s="7">
        <v>22</v>
      </c>
      <c r="E29" s="8">
        <f t="shared" si="0"/>
        <v>1.8628281117696866E-2</v>
      </c>
      <c r="F29" s="16"/>
    </row>
    <row r="30" spans="3:6" ht="14.25" customHeight="1" x14ac:dyDescent="0.3">
      <c r="C30" s="6" t="s">
        <v>50</v>
      </c>
      <c r="D30" s="7">
        <v>21</v>
      </c>
      <c r="E30" s="8">
        <f t="shared" si="0"/>
        <v>1.7781541066892465E-2</v>
      </c>
      <c r="F30" s="16"/>
    </row>
    <row r="31" spans="3:6" ht="14.25" customHeight="1" x14ac:dyDescent="0.3">
      <c r="C31" s="6" t="s">
        <v>40</v>
      </c>
      <c r="D31" s="7">
        <v>21</v>
      </c>
      <c r="E31" s="8">
        <f t="shared" si="0"/>
        <v>1.7781541066892465E-2</v>
      </c>
      <c r="F31" s="16"/>
    </row>
    <row r="32" spans="3:6" ht="14.25" customHeight="1" x14ac:dyDescent="0.3">
      <c r="C32" s="6" t="s">
        <v>38</v>
      </c>
      <c r="D32" s="7">
        <v>16</v>
      </c>
      <c r="E32" s="8">
        <f t="shared" si="0"/>
        <v>1.3547840812870448E-2</v>
      </c>
      <c r="F32" s="16"/>
    </row>
    <row r="33" spans="3:6" ht="14.25" customHeight="1" x14ac:dyDescent="0.3">
      <c r="C33" s="6" t="s">
        <v>47</v>
      </c>
      <c r="D33" s="7">
        <v>15</v>
      </c>
      <c r="E33" s="8">
        <f t="shared" si="0"/>
        <v>1.2701100762066046E-2</v>
      </c>
      <c r="F33" s="16"/>
    </row>
    <row r="34" spans="3:6" ht="14.25" customHeight="1" x14ac:dyDescent="0.3">
      <c r="C34" s="6" t="s">
        <v>42</v>
      </c>
      <c r="D34" s="7">
        <v>15</v>
      </c>
      <c r="E34" s="8">
        <f t="shared" si="0"/>
        <v>1.2701100762066046E-2</v>
      </c>
      <c r="F34" s="16"/>
    </row>
    <row r="35" spans="3:6" ht="14.25" customHeight="1" x14ac:dyDescent="0.3">
      <c r="C35" s="6" t="s">
        <v>49</v>
      </c>
      <c r="D35" s="7">
        <v>13</v>
      </c>
      <c r="E35" s="8">
        <f t="shared" si="0"/>
        <v>1.100762066045724E-2</v>
      </c>
      <c r="F35" s="16"/>
    </row>
    <row r="36" spans="3:6" ht="14.25" customHeight="1" x14ac:dyDescent="0.3">
      <c r="C36" s="20" t="s">
        <v>5</v>
      </c>
      <c r="D36" s="21">
        <f>SUM(D11:D35)</f>
        <v>1181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240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1" spans="3:6" ht="14.25" customHeight="1" x14ac:dyDescent="0.3">
      <c r="F41" s="1"/>
    </row>
    <row r="42" spans="3:6" s="32" customFormat="1" ht="28.5" customHeight="1" x14ac:dyDescent="0.3">
      <c r="C42" s="115" t="s">
        <v>296</v>
      </c>
      <c r="D42" s="115"/>
      <c r="E42" s="115"/>
      <c r="F42" s="15"/>
    </row>
    <row r="75" spans="3:6" ht="14.25" customHeight="1" x14ac:dyDescent="0.3">
      <c r="C75" s="10" t="s">
        <v>240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295</v>
      </c>
      <c r="D9" s="115"/>
      <c r="E9" s="115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67</v>
      </c>
      <c r="D10" s="26" t="s">
        <v>114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565</v>
      </c>
      <c r="E11" s="8">
        <f>+D11/$D$16</f>
        <v>0.70713391739674591</v>
      </c>
      <c r="F11" s="16"/>
    </row>
    <row r="12" spans="1:164" ht="14.25" customHeight="1" x14ac:dyDescent="0.3">
      <c r="C12" s="6" t="s">
        <v>19</v>
      </c>
      <c r="D12" s="7">
        <v>111</v>
      </c>
      <c r="E12" s="8">
        <f t="shared" ref="E12:E16" si="0">+D12/$D$16</f>
        <v>0.13892365456821026</v>
      </c>
      <c r="F12" s="16"/>
    </row>
    <row r="13" spans="1:164" ht="14.25" customHeight="1" x14ac:dyDescent="0.3">
      <c r="C13" s="6" t="s">
        <v>68</v>
      </c>
      <c r="D13" s="7">
        <v>82</v>
      </c>
      <c r="E13" s="8">
        <f t="shared" si="0"/>
        <v>0.10262828535669587</v>
      </c>
      <c r="F13" s="16"/>
    </row>
    <row r="14" spans="1:164" ht="14.25" customHeight="1" x14ac:dyDescent="0.3">
      <c r="C14" s="6" t="s">
        <v>69</v>
      </c>
      <c r="D14" s="7">
        <v>37</v>
      </c>
      <c r="E14" s="8">
        <f t="shared" si="0"/>
        <v>4.630788485607009E-2</v>
      </c>
      <c r="F14" s="16"/>
    </row>
    <row r="15" spans="1:164" ht="14.25" customHeight="1" x14ac:dyDescent="0.3">
      <c r="C15" s="6" t="s">
        <v>70</v>
      </c>
      <c r="D15" s="7">
        <v>4</v>
      </c>
      <c r="E15" s="8">
        <f t="shared" si="0"/>
        <v>5.0062578222778474E-3</v>
      </c>
      <c r="F15" s="16"/>
    </row>
    <row r="16" spans="1:164" ht="14.25" customHeight="1" x14ac:dyDescent="0.3">
      <c r="C16" s="20" t="s">
        <v>5</v>
      </c>
      <c r="D16" s="21">
        <f>SUM(D11:D15)</f>
        <v>799</v>
      </c>
      <c r="E16" s="22">
        <f t="shared" si="0"/>
        <v>1</v>
      </c>
      <c r="F16" s="18"/>
    </row>
    <row r="17" spans="3:6" ht="14.25" customHeight="1" x14ac:dyDescent="0.3">
      <c r="C17" s="10" t="s">
        <v>71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294</v>
      </c>
      <c r="D20" s="115"/>
      <c r="E20" s="115"/>
      <c r="F20" s="15"/>
    </row>
    <row r="38" spans="3:6" ht="14.25" customHeight="1" x14ac:dyDescent="0.3">
      <c r="C38" s="10" t="s">
        <v>71</v>
      </c>
    </row>
    <row r="39" spans="3:6" ht="14.25" customHeight="1" x14ac:dyDescent="0.3">
      <c r="C39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236</v>
      </c>
      <c r="D6" s="114"/>
      <c r="E6" s="114"/>
      <c r="F6" s="96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293</v>
      </c>
      <c r="D9" s="115"/>
      <c r="E9" s="115"/>
      <c r="F9" s="97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67</v>
      </c>
      <c r="D10" s="26" t="s">
        <v>114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31</v>
      </c>
      <c r="E11" s="8">
        <f>+D11/$D$16</f>
        <v>0.65957446808510634</v>
      </c>
      <c r="F11" s="16"/>
    </row>
    <row r="12" spans="1:164" ht="14.25" customHeight="1" x14ac:dyDescent="0.3">
      <c r="C12" s="6" t="s">
        <v>19</v>
      </c>
      <c r="D12" s="7">
        <v>10</v>
      </c>
      <c r="E12" s="8">
        <f t="shared" ref="E12:E16" si="0">+D12/$D$16</f>
        <v>0.21276595744680851</v>
      </c>
      <c r="F12" s="16"/>
    </row>
    <row r="13" spans="1:164" ht="14.25" customHeight="1" x14ac:dyDescent="0.3">
      <c r="C13" s="6" t="s">
        <v>68</v>
      </c>
      <c r="D13" s="7">
        <v>6</v>
      </c>
      <c r="E13" s="8">
        <f t="shared" si="0"/>
        <v>0.1276595744680851</v>
      </c>
      <c r="F13" s="16"/>
    </row>
    <row r="14" spans="1:164" ht="14.25" customHeight="1" x14ac:dyDescent="0.3">
      <c r="C14" s="6" t="s">
        <v>69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70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47</v>
      </c>
      <c r="E16" s="22">
        <f t="shared" si="0"/>
        <v>1</v>
      </c>
      <c r="F16" s="18"/>
    </row>
    <row r="17" spans="3:6" ht="14.25" customHeight="1" x14ac:dyDescent="0.3">
      <c r="C17" s="10" t="s">
        <v>71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292</v>
      </c>
      <c r="D20" s="115"/>
      <c r="E20" s="115"/>
      <c r="F20" s="97"/>
    </row>
    <row r="38" spans="3:6" ht="14.25" customHeight="1" x14ac:dyDescent="0.3">
      <c r="C38" s="10" t="s">
        <v>71</v>
      </c>
    </row>
    <row r="39" spans="3:6" ht="14.25" customHeight="1" x14ac:dyDescent="0.3">
      <c r="C39" s="10" t="s">
        <v>7</v>
      </c>
    </row>
    <row r="40" spans="3:6" ht="14.25" customHeight="1" x14ac:dyDescent="0.3">
      <c r="E40" s="98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17" t="s">
        <v>72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52"/>
    </row>
    <row r="7" spans="3:16" ht="13.2" x14ac:dyDescent="0.3"/>
    <row r="8" spans="3:16" ht="42.75" customHeight="1" x14ac:dyDescent="0.3">
      <c r="C8" s="118" t="s">
        <v>73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47"/>
    </row>
    <row r="9" spans="3:16" ht="13.2" x14ac:dyDescent="0.3"/>
    <row r="10" spans="3:16" ht="12" customHeight="1" x14ac:dyDescent="0.3">
      <c r="C10" s="119" t="s">
        <v>74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41"/>
    </row>
    <row r="11" spans="3:16" ht="13.2" x14ac:dyDescent="0.3"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41"/>
    </row>
    <row r="12" spans="3:16" ht="13.2" x14ac:dyDescent="0.3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41"/>
    </row>
    <row r="13" spans="3:16" ht="13.2" x14ac:dyDescent="0.3"/>
    <row r="14" spans="3:16" ht="13.2" x14ac:dyDescent="0.3">
      <c r="C14" s="120" t="s">
        <v>75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48"/>
    </row>
    <row r="15" spans="3:16" ht="13.2" x14ac:dyDescent="0.3"/>
    <row r="16" spans="3:16" ht="13.2" x14ac:dyDescent="0.3">
      <c r="C16" s="120" t="s">
        <v>76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48"/>
    </row>
    <row r="17" spans="3:16" ht="13.2" x14ac:dyDescent="0.3"/>
    <row r="18" spans="3:16" ht="12" customHeight="1" x14ac:dyDescent="0.3">
      <c r="C18" s="119" t="s">
        <v>77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41"/>
    </row>
    <row r="19" spans="3:16" ht="13.2" x14ac:dyDescent="0.3"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41"/>
    </row>
    <row r="20" spans="3:16" ht="13.2" x14ac:dyDescent="0.3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3:16" ht="12" customHeight="1" x14ac:dyDescent="0.3">
      <c r="C21" s="119" t="s">
        <v>78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41"/>
    </row>
    <row r="22" spans="3:16" ht="13.2" x14ac:dyDescent="0.3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3:16" ht="13.2" x14ac:dyDescent="0.3">
      <c r="C23" s="121" t="s">
        <v>79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9"/>
    </row>
    <row r="24" spans="3:16" ht="13.2" x14ac:dyDescent="0.3"/>
    <row r="25" spans="3:16" ht="14.25" customHeight="1" x14ac:dyDescent="0.3">
      <c r="C25" s="122" t="s">
        <v>80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50"/>
    </row>
    <row r="26" spans="3:16" ht="13.2" x14ac:dyDescent="0.3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50"/>
    </row>
    <row r="27" spans="3:16" ht="14.25" customHeight="1" x14ac:dyDescent="0.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3:16" ht="13.2" x14ac:dyDescent="0.3">
      <c r="C28" s="116" t="s">
        <v>81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51"/>
    </row>
    <row r="29" spans="3:16" ht="13.2" x14ac:dyDescent="0.3"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51"/>
    </row>
    <row r="30" spans="3:16" ht="13.2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3:16" ht="13.2" x14ac:dyDescent="0.3">
      <c r="C31" s="123" t="s">
        <v>82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43"/>
    </row>
    <row r="32" spans="3:16" ht="14.25" customHeight="1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3:16" ht="13.2" x14ac:dyDescent="0.3">
      <c r="C33" s="116" t="s">
        <v>83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51"/>
    </row>
    <row r="34" spans="3:16" ht="13.2" x14ac:dyDescent="0.3"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51"/>
    </row>
    <row r="35" spans="3:16" ht="14.25" customHeight="1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3:16" ht="13.2" x14ac:dyDescent="0.3">
      <c r="C36" s="116" t="s">
        <v>84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51"/>
    </row>
    <row r="37" spans="3:16" ht="13.2" x14ac:dyDescent="0.3"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51"/>
    </row>
    <row r="38" spans="3:16" ht="13.2" x14ac:dyDescent="0.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3:16" ht="13.2" x14ac:dyDescent="0.3">
      <c r="C39" s="123" t="s">
        <v>85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43"/>
    </row>
    <row r="40" spans="3:16" ht="13.2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3:16" ht="13.2" x14ac:dyDescent="0.3">
      <c r="C41" s="124" t="s">
        <v>86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42"/>
    </row>
    <row r="42" spans="3:16" ht="13.2" x14ac:dyDescent="0.3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3:16" ht="13.2" x14ac:dyDescent="0.3">
      <c r="C43" s="122" t="s">
        <v>87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50"/>
    </row>
    <row r="44" spans="3:16" ht="13.2" x14ac:dyDescent="0.3"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50"/>
    </row>
    <row r="45" spans="3:16" ht="13.2" x14ac:dyDescent="0.3"/>
    <row r="46" spans="3:16" ht="13.2" x14ac:dyDescent="0.3">
      <c r="C46" s="121" t="s">
        <v>88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49"/>
    </row>
    <row r="47" spans="3:16" ht="13.2" x14ac:dyDescent="0.3"/>
    <row r="48" spans="3:16" ht="13.2" x14ac:dyDescent="0.3">
      <c r="C48" s="122" t="s">
        <v>89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50"/>
    </row>
    <row r="49" spans="3:16" ht="13.2" x14ac:dyDescent="0.3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50"/>
    </row>
    <row r="50" spans="3:16" ht="14.25" customHeight="1" x14ac:dyDescent="0.3">
      <c r="C50" s="122" t="s">
        <v>90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50"/>
    </row>
    <row r="51" spans="3:16" ht="13.2" x14ac:dyDescent="0.3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50"/>
    </row>
    <row r="52" spans="3:16" ht="13.2" x14ac:dyDescent="0.3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50"/>
    </row>
    <row r="53" spans="3:16" ht="13.2" x14ac:dyDescent="0.3">
      <c r="C53" s="122" t="s">
        <v>91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50"/>
    </row>
    <row r="54" spans="3:16" ht="13.2" x14ac:dyDescent="0.3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50"/>
    </row>
    <row r="55" spans="3:16" ht="12" customHeight="1" x14ac:dyDescent="0.3">
      <c r="C55" s="122" t="s">
        <v>92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50"/>
    </row>
    <row r="56" spans="3:16" ht="12" customHeight="1" x14ac:dyDescent="0.3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50"/>
    </row>
    <row r="57" spans="3:16" ht="13.2" x14ac:dyDescent="0.3"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50"/>
    </row>
    <row r="58" spans="3:16" ht="13.2" x14ac:dyDescent="0.3"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50"/>
    </row>
    <row r="59" spans="3:16" ht="13.2" x14ac:dyDescent="0.3"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50"/>
    </row>
    <row r="60" spans="3:16" ht="12" customHeight="1" x14ac:dyDescent="0.3">
      <c r="C60" s="122" t="s">
        <v>93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50"/>
    </row>
    <row r="61" spans="3:16" ht="13.2" x14ac:dyDescent="0.3"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50"/>
    </row>
    <row r="62" spans="3:16" ht="13.2" x14ac:dyDescent="0.3"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50"/>
    </row>
    <row r="63" spans="3:16" ht="13.2" x14ac:dyDescent="0.3">
      <c r="C63" s="44"/>
    </row>
    <row r="64" spans="3:16" ht="13.2" x14ac:dyDescent="0.3">
      <c r="C64" s="121" t="s">
        <v>94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49"/>
    </row>
    <row r="65" spans="3:16" ht="13.2" x14ac:dyDescent="0.3"/>
    <row r="66" spans="3:16" ht="13.2" x14ac:dyDescent="0.3">
      <c r="C66" s="122" t="s">
        <v>95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50"/>
    </row>
    <row r="67" spans="3:16" ht="13.2" x14ac:dyDescent="0.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3:16" ht="13.2" x14ac:dyDescent="0.3">
      <c r="C68" s="123" t="s">
        <v>96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43"/>
    </row>
    <row r="69" spans="3:16" ht="13.2" x14ac:dyDescent="0.3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3:16" ht="14.25" customHeight="1" x14ac:dyDescent="0.3">
      <c r="C70" s="116" t="s">
        <v>97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51"/>
    </row>
    <row r="71" spans="3:16" ht="13.2" x14ac:dyDescent="0.3"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51"/>
    </row>
    <row r="72" spans="3:16" ht="13.2" x14ac:dyDescent="0.3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3:16" ht="14.25" customHeight="1" x14ac:dyDescent="0.3">
      <c r="C73" s="122" t="s">
        <v>98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50"/>
    </row>
    <row r="74" spans="3:16" ht="13.2" x14ac:dyDescent="0.3"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50"/>
    </row>
    <row r="75" spans="3:16" ht="13.2" x14ac:dyDescent="0.3"/>
    <row r="76" spans="3:16" ht="13.2" x14ac:dyDescent="0.3"/>
    <row r="77" spans="3:16" ht="19.5" customHeight="1" x14ac:dyDescent="0.3">
      <c r="N77" s="125" t="s">
        <v>8</v>
      </c>
      <c r="O77" s="125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73:O74"/>
    <mergeCell ref="N77:O77"/>
    <mergeCell ref="C59:O59"/>
    <mergeCell ref="C60:O62"/>
    <mergeCell ref="C64:O64"/>
    <mergeCell ref="C66:O66"/>
    <mergeCell ref="C68:O68"/>
    <mergeCell ref="C70:O7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28" t="s">
        <v>237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99</v>
      </c>
      <c r="D8" s="129" t="s">
        <v>41</v>
      </c>
      <c r="E8" s="126" t="s">
        <v>34</v>
      </c>
      <c r="F8" s="126" t="s">
        <v>50</v>
      </c>
      <c r="G8" s="126" t="s">
        <v>30</v>
      </c>
      <c r="H8" s="126" t="s">
        <v>46</v>
      </c>
      <c r="I8" s="126" t="s">
        <v>39</v>
      </c>
      <c r="J8" s="126" t="s">
        <v>44</v>
      </c>
      <c r="K8" s="126" t="s">
        <v>45</v>
      </c>
      <c r="L8" s="126" t="s">
        <v>35</v>
      </c>
      <c r="M8" s="126" t="s">
        <v>33</v>
      </c>
      <c r="N8" s="126" t="s">
        <v>37</v>
      </c>
      <c r="O8" s="126" t="s">
        <v>27</v>
      </c>
      <c r="P8" s="126" t="s">
        <v>28</v>
      </c>
      <c r="Q8" s="126" t="s">
        <v>26</v>
      </c>
      <c r="R8" s="126" t="s">
        <v>31</v>
      </c>
      <c r="S8" s="126" t="s">
        <v>43</v>
      </c>
      <c r="T8" s="126" t="s">
        <v>47</v>
      </c>
      <c r="U8" s="126" t="s">
        <v>48</v>
      </c>
      <c r="V8" s="126" t="s">
        <v>49</v>
      </c>
      <c r="W8" s="126" t="s">
        <v>29</v>
      </c>
      <c r="X8" s="126" t="s">
        <v>36</v>
      </c>
      <c r="Y8" s="126" t="s">
        <v>32</v>
      </c>
      <c r="Z8" s="126" t="s">
        <v>38</v>
      </c>
      <c r="AA8" s="126" t="s">
        <v>40</v>
      </c>
      <c r="AB8" s="126" t="s">
        <v>42</v>
      </c>
      <c r="AC8" s="131" t="s">
        <v>5</v>
      </c>
    </row>
    <row r="9" spans="2:186" ht="19.5" customHeight="1" x14ac:dyDescent="0.3">
      <c r="B9" s="5"/>
      <c r="C9" s="56" t="s">
        <v>100</v>
      </c>
      <c r="D9" s="130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32"/>
    </row>
    <row r="10" spans="2:186" ht="19.5" customHeight="1" x14ac:dyDescent="0.3">
      <c r="B10" s="5"/>
      <c r="C10" s="57" t="s">
        <v>41</v>
      </c>
      <c r="D10" s="71">
        <v>14477</v>
      </c>
      <c r="E10" s="71">
        <v>164</v>
      </c>
      <c r="F10" s="71">
        <v>22</v>
      </c>
      <c r="G10" s="71">
        <v>294</v>
      </c>
      <c r="H10" s="71">
        <v>143</v>
      </c>
      <c r="I10" s="71">
        <v>163</v>
      </c>
      <c r="J10" s="71">
        <v>1675</v>
      </c>
      <c r="K10" s="71">
        <v>2</v>
      </c>
      <c r="L10" s="71">
        <v>60</v>
      </c>
      <c r="M10" s="71">
        <v>288</v>
      </c>
      <c r="N10" s="71">
        <v>234</v>
      </c>
      <c r="O10" s="71">
        <v>2138</v>
      </c>
      <c r="P10" s="71">
        <v>1013</v>
      </c>
      <c r="Q10" s="71">
        <v>66634</v>
      </c>
      <c r="R10" s="71">
        <v>64</v>
      </c>
      <c r="S10" s="71">
        <v>66</v>
      </c>
      <c r="T10" s="71">
        <v>58</v>
      </c>
      <c r="U10" s="71">
        <v>114</v>
      </c>
      <c r="V10" s="71">
        <v>30</v>
      </c>
      <c r="W10" s="71">
        <v>114</v>
      </c>
      <c r="X10" s="71">
        <v>28</v>
      </c>
      <c r="Y10" s="71">
        <v>101</v>
      </c>
      <c r="Z10" s="71">
        <v>22</v>
      </c>
      <c r="AA10" s="71">
        <v>36</v>
      </c>
      <c r="AB10" s="71">
        <v>20</v>
      </c>
      <c r="AC10" s="72">
        <f t="shared" ref="AC10:AC34" si="0">SUM(D10:AB10)</f>
        <v>87960</v>
      </c>
    </row>
    <row r="11" spans="2:186" ht="19.5" customHeight="1" x14ac:dyDescent="0.3">
      <c r="B11" s="5"/>
      <c r="C11" s="58" t="s">
        <v>34</v>
      </c>
      <c r="D11" s="71">
        <v>65</v>
      </c>
      <c r="E11" s="71">
        <v>4613</v>
      </c>
      <c r="F11" s="71">
        <v>150</v>
      </c>
      <c r="G11" s="71">
        <v>2556</v>
      </c>
      <c r="H11" s="71">
        <v>1368</v>
      </c>
      <c r="I11" s="71">
        <v>294</v>
      </c>
      <c r="J11" s="71">
        <v>11115</v>
      </c>
      <c r="K11" s="71">
        <v>14</v>
      </c>
      <c r="L11" s="71">
        <v>401</v>
      </c>
      <c r="M11" s="71">
        <v>2208</v>
      </c>
      <c r="N11" s="71">
        <v>1924</v>
      </c>
      <c r="O11" s="71">
        <v>5787</v>
      </c>
      <c r="P11" s="71">
        <v>655</v>
      </c>
      <c r="Q11" s="71">
        <v>775463</v>
      </c>
      <c r="R11" s="71">
        <v>1081</v>
      </c>
      <c r="S11" s="71">
        <v>426</v>
      </c>
      <c r="T11" s="71">
        <v>367</v>
      </c>
      <c r="U11" s="71">
        <v>834</v>
      </c>
      <c r="V11" s="71">
        <v>198</v>
      </c>
      <c r="W11" s="71">
        <v>686</v>
      </c>
      <c r="X11" s="71">
        <v>339</v>
      </c>
      <c r="Y11" s="71">
        <v>459</v>
      </c>
      <c r="Z11" s="71">
        <v>466</v>
      </c>
      <c r="AA11" s="71">
        <v>515</v>
      </c>
      <c r="AB11" s="71">
        <v>169</v>
      </c>
      <c r="AC11" s="72">
        <f t="shared" si="0"/>
        <v>812153</v>
      </c>
    </row>
    <row r="12" spans="2:186" ht="19.5" customHeight="1" x14ac:dyDescent="0.3">
      <c r="B12" s="5"/>
      <c r="C12" s="58" t="s">
        <v>50</v>
      </c>
      <c r="D12" s="71">
        <v>16</v>
      </c>
      <c r="E12" s="71">
        <v>274</v>
      </c>
      <c r="F12" s="71">
        <v>233</v>
      </c>
      <c r="G12" s="71">
        <v>2868</v>
      </c>
      <c r="H12" s="71">
        <v>234</v>
      </c>
      <c r="I12" s="71">
        <v>67</v>
      </c>
      <c r="J12" s="71">
        <v>4024</v>
      </c>
      <c r="K12" s="71">
        <v>4</v>
      </c>
      <c r="L12" s="71">
        <v>107</v>
      </c>
      <c r="M12" s="71">
        <v>485</v>
      </c>
      <c r="N12" s="71">
        <v>389</v>
      </c>
      <c r="O12" s="71">
        <v>373</v>
      </c>
      <c r="P12" s="71">
        <v>130</v>
      </c>
      <c r="Q12" s="71">
        <v>147036</v>
      </c>
      <c r="R12" s="71">
        <v>191</v>
      </c>
      <c r="S12" s="71">
        <v>108</v>
      </c>
      <c r="T12" s="71">
        <v>107</v>
      </c>
      <c r="U12" s="71">
        <v>189</v>
      </c>
      <c r="V12" s="71">
        <v>49</v>
      </c>
      <c r="W12" s="71">
        <v>147</v>
      </c>
      <c r="X12" s="71">
        <v>65</v>
      </c>
      <c r="Y12" s="71">
        <v>113</v>
      </c>
      <c r="Z12" s="71">
        <v>57</v>
      </c>
      <c r="AA12" s="71">
        <v>60</v>
      </c>
      <c r="AB12" s="71">
        <v>36</v>
      </c>
      <c r="AC12" s="72">
        <f t="shared" si="0"/>
        <v>157362</v>
      </c>
    </row>
    <row r="13" spans="2:186" ht="19.5" customHeight="1" x14ac:dyDescent="0.3">
      <c r="B13" s="5"/>
      <c r="C13" s="58" t="s">
        <v>30</v>
      </c>
      <c r="D13" s="71">
        <v>150</v>
      </c>
      <c r="E13" s="71">
        <v>4100</v>
      </c>
      <c r="F13" s="71">
        <v>628</v>
      </c>
      <c r="G13" s="71">
        <v>934506</v>
      </c>
      <c r="H13" s="71">
        <v>3665</v>
      </c>
      <c r="I13" s="71">
        <v>1771</v>
      </c>
      <c r="J13" s="71">
        <v>40083</v>
      </c>
      <c r="K13" s="71">
        <v>110</v>
      </c>
      <c r="L13" s="71">
        <v>1245</v>
      </c>
      <c r="M13" s="71">
        <v>11011</v>
      </c>
      <c r="N13" s="71">
        <v>6276</v>
      </c>
      <c r="O13" s="71">
        <v>5746</v>
      </c>
      <c r="P13" s="71">
        <v>2920</v>
      </c>
      <c r="Q13" s="71">
        <v>725885</v>
      </c>
      <c r="R13" s="71">
        <v>1196</v>
      </c>
      <c r="S13" s="71">
        <v>1248</v>
      </c>
      <c r="T13" s="71">
        <v>1493</v>
      </c>
      <c r="U13" s="71">
        <v>3007</v>
      </c>
      <c r="V13" s="71">
        <v>632</v>
      </c>
      <c r="W13" s="71">
        <v>2948</v>
      </c>
      <c r="X13" s="71">
        <v>4152</v>
      </c>
      <c r="Y13" s="71">
        <v>1189</v>
      </c>
      <c r="Z13" s="71">
        <v>4578</v>
      </c>
      <c r="AA13" s="71">
        <v>778</v>
      </c>
      <c r="AB13" s="71">
        <v>646</v>
      </c>
      <c r="AC13" s="72">
        <f t="shared" si="0"/>
        <v>1759963</v>
      </c>
    </row>
    <row r="14" spans="2:186" ht="19.5" customHeight="1" x14ac:dyDescent="0.3">
      <c r="B14" s="5"/>
      <c r="C14" s="58" t="s">
        <v>46</v>
      </c>
      <c r="D14" s="71">
        <v>66</v>
      </c>
      <c r="E14" s="71">
        <v>1529</v>
      </c>
      <c r="F14" s="71">
        <v>149</v>
      </c>
      <c r="G14" s="71">
        <v>3045</v>
      </c>
      <c r="H14" s="71">
        <v>110852</v>
      </c>
      <c r="I14" s="71">
        <v>357</v>
      </c>
      <c r="J14" s="71">
        <v>10992</v>
      </c>
      <c r="K14" s="71">
        <v>16</v>
      </c>
      <c r="L14" s="71">
        <v>394</v>
      </c>
      <c r="M14" s="71">
        <v>1976</v>
      </c>
      <c r="N14" s="71">
        <v>1602</v>
      </c>
      <c r="O14" s="71">
        <v>1615</v>
      </c>
      <c r="P14" s="71">
        <v>680</v>
      </c>
      <c r="Q14" s="71">
        <v>225224</v>
      </c>
      <c r="R14" s="71">
        <v>425</v>
      </c>
      <c r="S14" s="71">
        <v>435</v>
      </c>
      <c r="T14" s="71">
        <v>371</v>
      </c>
      <c r="U14" s="71">
        <v>824</v>
      </c>
      <c r="V14" s="71">
        <v>202</v>
      </c>
      <c r="W14" s="71">
        <v>818</v>
      </c>
      <c r="X14" s="71">
        <v>218</v>
      </c>
      <c r="Y14" s="71">
        <v>463</v>
      </c>
      <c r="Z14" s="71">
        <v>300</v>
      </c>
      <c r="AA14" s="71">
        <v>274</v>
      </c>
      <c r="AB14" s="71">
        <v>145</v>
      </c>
      <c r="AC14" s="72">
        <f t="shared" si="0"/>
        <v>362972</v>
      </c>
    </row>
    <row r="15" spans="2:186" ht="19.5" customHeight="1" x14ac:dyDescent="0.3">
      <c r="B15" s="5"/>
      <c r="C15" s="58" t="s">
        <v>39</v>
      </c>
      <c r="D15" s="71">
        <v>30</v>
      </c>
      <c r="E15" s="71">
        <v>297</v>
      </c>
      <c r="F15" s="71">
        <v>46</v>
      </c>
      <c r="G15" s="71">
        <v>1308</v>
      </c>
      <c r="H15" s="71">
        <v>349</v>
      </c>
      <c r="I15" s="71">
        <v>4502</v>
      </c>
      <c r="J15" s="71">
        <v>2799</v>
      </c>
      <c r="K15" s="71">
        <v>4</v>
      </c>
      <c r="L15" s="71">
        <v>114</v>
      </c>
      <c r="M15" s="71">
        <v>606</v>
      </c>
      <c r="N15" s="71">
        <v>810</v>
      </c>
      <c r="O15" s="71">
        <v>6004</v>
      </c>
      <c r="P15" s="71">
        <v>3023</v>
      </c>
      <c r="Q15" s="71">
        <v>565414</v>
      </c>
      <c r="R15" s="71">
        <v>185</v>
      </c>
      <c r="S15" s="71">
        <v>113</v>
      </c>
      <c r="T15" s="71">
        <v>90</v>
      </c>
      <c r="U15" s="71">
        <v>263</v>
      </c>
      <c r="V15" s="71">
        <v>50</v>
      </c>
      <c r="W15" s="71">
        <v>521</v>
      </c>
      <c r="X15" s="71">
        <v>84</v>
      </c>
      <c r="Y15" s="71">
        <v>147</v>
      </c>
      <c r="Z15" s="71">
        <v>94</v>
      </c>
      <c r="AA15" s="71">
        <v>78</v>
      </c>
      <c r="AB15" s="71">
        <v>44</v>
      </c>
      <c r="AC15" s="72">
        <f t="shared" si="0"/>
        <v>586975</v>
      </c>
    </row>
    <row r="16" spans="2:186" ht="19.5" customHeight="1" x14ac:dyDescent="0.3">
      <c r="B16" s="5"/>
      <c r="C16" s="58" t="s">
        <v>44</v>
      </c>
      <c r="D16" s="71">
        <v>254</v>
      </c>
      <c r="E16" s="71">
        <v>4530</v>
      </c>
      <c r="F16" s="71">
        <v>1557</v>
      </c>
      <c r="G16" s="71">
        <v>23234</v>
      </c>
      <c r="H16" s="71">
        <v>3629</v>
      </c>
      <c r="I16" s="71">
        <v>1150</v>
      </c>
      <c r="J16" s="71">
        <v>263024</v>
      </c>
      <c r="K16" s="71">
        <v>57</v>
      </c>
      <c r="L16" s="71">
        <v>1548</v>
      </c>
      <c r="M16" s="71">
        <v>7883</v>
      </c>
      <c r="N16" s="71">
        <v>6393</v>
      </c>
      <c r="O16" s="71">
        <v>5086</v>
      </c>
      <c r="P16" s="71">
        <v>1992</v>
      </c>
      <c r="Q16" s="71">
        <v>971719</v>
      </c>
      <c r="R16" s="71">
        <v>2127</v>
      </c>
      <c r="S16" s="71">
        <v>1691</v>
      </c>
      <c r="T16" s="71">
        <v>3351</v>
      </c>
      <c r="U16" s="71">
        <v>3078</v>
      </c>
      <c r="V16" s="71">
        <v>784</v>
      </c>
      <c r="W16" s="71">
        <v>2441</v>
      </c>
      <c r="X16" s="71">
        <v>1398</v>
      </c>
      <c r="Y16" s="71">
        <v>1797</v>
      </c>
      <c r="Z16" s="71">
        <v>898</v>
      </c>
      <c r="AA16" s="71">
        <v>956</v>
      </c>
      <c r="AB16" s="71">
        <v>553</v>
      </c>
      <c r="AC16" s="72">
        <f t="shared" si="0"/>
        <v>1311130</v>
      </c>
    </row>
    <row r="17" spans="2:29" ht="19.5" customHeight="1" x14ac:dyDescent="0.3">
      <c r="B17" s="5"/>
      <c r="C17" s="58" t="s">
        <v>45</v>
      </c>
      <c r="D17" s="71">
        <v>6</v>
      </c>
      <c r="E17" s="71">
        <v>101</v>
      </c>
      <c r="F17" s="71">
        <v>19</v>
      </c>
      <c r="G17" s="71">
        <v>286</v>
      </c>
      <c r="H17" s="71">
        <v>92</v>
      </c>
      <c r="I17" s="71">
        <v>24</v>
      </c>
      <c r="J17" s="71">
        <v>1018</v>
      </c>
      <c r="K17" s="71">
        <v>200</v>
      </c>
      <c r="L17" s="71">
        <v>38</v>
      </c>
      <c r="M17" s="71">
        <v>187</v>
      </c>
      <c r="N17" s="71">
        <v>158</v>
      </c>
      <c r="O17" s="71">
        <v>157</v>
      </c>
      <c r="P17" s="71">
        <v>54</v>
      </c>
      <c r="Q17" s="71">
        <v>45333</v>
      </c>
      <c r="R17" s="71">
        <v>38</v>
      </c>
      <c r="S17" s="71">
        <v>40</v>
      </c>
      <c r="T17" s="71">
        <v>36</v>
      </c>
      <c r="U17" s="71">
        <v>70</v>
      </c>
      <c r="V17" s="71">
        <v>19</v>
      </c>
      <c r="W17" s="71">
        <v>54</v>
      </c>
      <c r="X17" s="71">
        <v>18</v>
      </c>
      <c r="Y17" s="71">
        <v>43</v>
      </c>
      <c r="Z17" s="71">
        <v>15</v>
      </c>
      <c r="AA17" s="71">
        <v>24</v>
      </c>
      <c r="AB17" s="71">
        <v>12</v>
      </c>
      <c r="AC17" s="72">
        <f t="shared" si="0"/>
        <v>48042</v>
      </c>
    </row>
    <row r="18" spans="2:29" ht="19.5" customHeight="1" x14ac:dyDescent="0.3">
      <c r="B18" s="5"/>
      <c r="C18" s="58" t="s">
        <v>35</v>
      </c>
      <c r="D18" s="71">
        <v>29</v>
      </c>
      <c r="E18" s="71">
        <v>537</v>
      </c>
      <c r="F18" s="71">
        <v>68</v>
      </c>
      <c r="G18" s="71">
        <v>1775</v>
      </c>
      <c r="H18" s="71">
        <v>416</v>
      </c>
      <c r="I18" s="71">
        <v>129</v>
      </c>
      <c r="J18" s="71">
        <v>4838</v>
      </c>
      <c r="K18" s="71">
        <v>9</v>
      </c>
      <c r="L18" s="71">
        <v>3486</v>
      </c>
      <c r="M18" s="71">
        <v>857</v>
      </c>
      <c r="N18" s="71">
        <v>957</v>
      </c>
      <c r="O18" s="71">
        <v>1205</v>
      </c>
      <c r="P18" s="71">
        <v>243</v>
      </c>
      <c r="Q18" s="71">
        <v>279647</v>
      </c>
      <c r="R18" s="71">
        <v>207</v>
      </c>
      <c r="S18" s="71">
        <v>211</v>
      </c>
      <c r="T18" s="71">
        <v>176</v>
      </c>
      <c r="U18" s="71">
        <v>341</v>
      </c>
      <c r="V18" s="71">
        <v>94</v>
      </c>
      <c r="W18" s="71">
        <v>285</v>
      </c>
      <c r="X18" s="71">
        <v>100</v>
      </c>
      <c r="Y18" s="71">
        <v>246</v>
      </c>
      <c r="Z18" s="71">
        <v>84</v>
      </c>
      <c r="AA18" s="71">
        <v>112</v>
      </c>
      <c r="AB18" s="71">
        <v>96</v>
      </c>
      <c r="AC18" s="72">
        <f t="shared" si="0"/>
        <v>296148</v>
      </c>
    </row>
    <row r="19" spans="2:29" ht="19.5" customHeight="1" x14ac:dyDescent="0.3">
      <c r="B19" s="5"/>
      <c r="C19" s="58" t="s">
        <v>33</v>
      </c>
      <c r="D19" s="71">
        <v>74</v>
      </c>
      <c r="E19" s="71">
        <v>1867</v>
      </c>
      <c r="F19" s="71">
        <v>212</v>
      </c>
      <c r="G19" s="71">
        <v>53595</v>
      </c>
      <c r="H19" s="71">
        <v>1517</v>
      </c>
      <c r="I19" s="71">
        <v>500</v>
      </c>
      <c r="J19" s="71">
        <v>12781</v>
      </c>
      <c r="K19" s="71">
        <v>17</v>
      </c>
      <c r="L19" s="71">
        <v>515</v>
      </c>
      <c r="M19" s="71">
        <v>148264</v>
      </c>
      <c r="N19" s="71">
        <v>2156</v>
      </c>
      <c r="O19" s="71">
        <v>2246</v>
      </c>
      <c r="P19" s="71">
        <v>1100</v>
      </c>
      <c r="Q19" s="71">
        <v>1445145</v>
      </c>
      <c r="R19" s="71">
        <v>11657</v>
      </c>
      <c r="S19" s="71">
        <v>520</v>
      </c>
      <c r="T19" s="71">
        <v>483</v>
      </c>
      <c r="U19" s="71">
        <v>1641</v>
      </c>
      <c r="V19" s="71">
        <v>226</v>
      </c>
      <c r="W19" s="71">
        <v>1347</v>
      </c>
      <c r="X19" s="71">
        <v>481</v>
      </c>
      <c r="Y19" s="71">
        <v>572</v>
      </c>
      <c r="Z19" s="71">
        <v>988</v>
      </c>
      <c r="AA19" s="71">
        <v>360</v>
      </c>
      <c r="AB19" s="71">
        <v>275</v>
      </c>
      <c r="AC19" s="72">
        <f t="shared" si="0"/>
        <v>1688539</v>
      </c>
    </row>
    <row r="20" spans="2:29" ht="19.5" customHeight="1" x14ac:dyDescent="0.3">
      <c r="B20" s="5"/>
      <c r="C20" s="58" t="s">
        <v>37</v>
      </c>
      <c r="D20" s="71">
        <v>68</v>
      </c>
      <c r="E20" s="71">
        <v>1708</v>
      </c>
      <c r="F20" s="71">
        <v>216</v>
      </c>
      <c r="G20" s="71">
        <v>40109</v>
      </c>
      <c r="H20" s="71">
        <v>1062</v>
      </c>
      <c r="I20" s="71">
        <v>736</v>
      </c>
      <c r="J20" s="71">
        <v>12406</v>
      </c>
      <c r="K20" s="71">
        <v>82</v>
      </c>
      <c r="L20" s="71">
        <v>573</v>
      </c>
      <c r="M20" s="71">
        <v>2781</v>
      </c>
      <c r="N20" s="71">
        <v>23152</v>
      </c>
      <c r="O20" s="71">
        <v>2627</v>
      </c>
      <c r="P20" s="71">
        <v>1222</v>
      </c>
      <c r="Q20" s="71">
        <v>706817</v>
      </c>
      <c r="R20" s="71">
        <v>916</v>
      </c>
      <c r="S20" s="71">
        <v>557</v>
      </c>
      <c r="T20" s="71">
        <v>398</v>
      </c>
      <c r="U20" s="71">
        <v>1171</v>
      </c>
      <c r="V20" s="71">
        <v>457</v>
      </c>
      <c r="W20" s="71">
        <v>1315</v>
      </c>
      <c r="X20" s="71">
        <v>1012</v>
      </c>
      <c r="Y20" s="71">
        <v>657</v>
      </c>
      <c r="Z20" s="71">
        <v>656</v>
      </c>
      <c r="AA20" s="71">
        <v>433</v>
      </c>
      <c r="AB20" s="71">
        <v>444</v>
      </c>
      <c r="AC20" s="72">
        <f t="shared" si="0"/>
        <v>801575</v>
      </c>
    </row>
    <row r="21" spans="2:29" ht="19.5" customHeight="1" x14ac:dyDescent="0.3">
      <c r="B21" s="5"/>
      <c r="C21" s="58" t="s">
        <v>27</v>
      </c>
      <c r="D21" s="71">
        <v>294</v>
      </c>
      <c r="E21" s="71">
        <v>4406</v>
      </c>
      <c r="F21" s="71">
        <v>235</v>
      </c>
      <c r="G21" s="71">
        <v>17763</v>
      </c>
      <c r="H21" s="71">
        <v>1796</v>
      </c>
      <c r="I21" s="71">
        <v>3636</v>
      </c>
      <c r="J21" s="71">
        <v>13206</v>
      </c>
      <c r="K21" s="71">
        <v>43</v>
      </c>
      <c r="L21" s="71">
        <v>518</v>
      </c>
      <c r="M21" s="71">
        <v>3031</v>
      </c>
      <c r="N21" s="71">
        <v>3004</v>
      </c>
      <c r="O21" s="71">
        <v>2571761</v>
      </c>
      <c r="P21" s="71">
        <v>7631</v>
      </c>
      <c r="Q21" s="71">
        <v>3904212</v>
      </c>
      <c r="R21" s="71">
        <v>1529</v>
      </c>
      <c r="S21" s="71">
        <v>639</v>
      </c>
      <c r="T21" s="71">
        <v>457</v>
      </c>
      <c r="U21" s="71">
        <v>1241</v>
      </c>
      <c r="V21" s="71">
        <v>309</v>
      </c>
      <c r="W21" s="71">
        <v>4902</v>
      </c>
      <c r="X21" s="71">
        <v>564</v>
      </c>
      <c r="Y21" s="71">
        <v>1404</v>
      </c>
      <c r="Z21" s="71">
        <v>1647</v>
      </c>
      <c r="AA21" s="71">
        <v>1110</v>
      </c>
      <c r="AB21" s="71">
        <v>350</v>
      </c>
      <c r="AC21" s="72">
        <f t="shared" si="0"/>
        <v>6545688</v>
      </c>
    </row>
    <row r="22" spans="2:29" ht="19.5" customHeight="1" x14ac:dyDescent="0.3">
      <c r="B22" s="5"/>
      <c r="C22" s="58" t="s">
        <v>28</v>
      </c>
      <c r="D22" s="71">
        <v>165</v>
      </c>
      <c r="E22" s="71">
        <v>1169</v>
      </c>
      <c r="F22" s="71">
        <v>168</v>
      </c>
      <c r="G22" s="71">
        <v>3153</v>
      </c>
      <c r="H22" s="71">
        <v>1229</v>
      </c>
      <c r="I22" s="71">
        <v>1922</v>
      </c>
      <c r="J22" s="71">
        <v>8661</v>
      </c>
      <c r="K22" s="71">
        <v>10</v>
      </c>
      <c r="L22" s="71">
        <v>448</v>
      </c>
      <c r="M22" s="71">
        <v>2074</v>
      </c>
      <c r="N22" s="71">
        <v>2130</v>
      </c>
      <c r="O22" s="71">
        <v>5827</v>
      </c>
      <c r="P22" s="71">
        <v>48065</v>
      </c>
      <c r="Q22" s="71">
        <v>557000</v>
      </c>
      <c r="R22" s="71">
        <v>724</v>
      </c>
      <c r="S22" s="71">
        <v>407</v>
      </c>
      <c r="T22" s="71">
        <v>334</v>
      </c>
      <c r="U22" s="71">
        <v>919</v>
      </c>
      <c r="V22" s="71">
        <v>152</v>
      </c>
      <c r="W22" s="71">
        <v>3462</v>
      </c>
      <c r="X22" s="71">
        <v>367</v>
      </c>
      <c r="Y22" s="71">
        <v>648</v>
      </c>
      <c r="Z22" s="71">
        <v>371</v>
      </c>
      <c r="AA22" s="71">
        <v>513</v>
      </c>
      <c r="AB22" s="71">
        <v>217</v>
      </c>
      <c r="AC22" s="72">
        <f t="shared" si="0"/>
        <v>640135</v>
      </c>
    </row>
    <row r="23" spans="2:29" ht="19.5" customHeight="1" x14ac:dyDescent="0.3">
      <c r="B23" s="59"/>
      <c r="C23" s="58" t="s">
        <v>26</v>
      </c>
      <c r="D23" s="71">
        <v>835033</v>
      </c>
      <c r="E23" s="71">
        <v>4103309</v>
      </c>
      <c r="F23" s="71">
        <v>908028</v>
      </c>
      <c r="G23" s="71">
        <v>10247911</v>
      </c>
      <c r="H23" s="71">
        <v>1676714</v>
      </c>
      <c r="I23" s="71">
        <v>2864004</v>
      </c>
      <c r="J23" s="71">
        <v>3254475</v>
      </c>
      <c r="K23" s="71">
        <v>532641</v>
      </c>
      <c r="L23" s="71">
        <v>2057630</v>
      </c>
      <c r="M23" s="71">
        <v>4549879</v>
      </c>
      <c r="N23" s="71">
        <v>4051454</v>
      </c>
      <c r="O23" s="71">
        <v>7908485</v>
      </c>
      <c r="P23" s="71">
        <v>12712506</v>
      </c>
      <c r="Q23" s="71">
        <v>179836993</v>
      </c>
      <c r="R23" s="71">
        <v>3207216</v>
      </c>
      <c r="S23" s="71">
        <v>2539010</v>
      </c>
      <c r="T23" s="71">
        <v>1004752</v>
      </c>
      <c r="U23" s="71">
        <v>1034915</v>
      </c>
      <c r="V23" s="71">
        <v>644288</v>
      </c>
      <c r="W23" s="71">
        <v>7766069</v>
      </c>
      <c r="X23" s="71">
        <v>2488946</v>
      </c>
      <c r="Y23" s="71">
        <v>2710175</v>
      </c>
      <c r="Z23" s="71">
        <v>2125165</v>
      </c>
      <c r="AA23" s="71">
        <v>1233018</v>
      </c>
      <c r="AB23" s="71">
        <v>2626951</v>
      </c>
      <c r="AC23" s="72">
        <f t="shared" si="0"/>
        <v>262919567</v>
      </c>
    </row>
    <row r="24" spans="2:29" ht="19.5" customHeight="1" x14ac:dyDescent="0.3">
      <c r="B24" s="5"/>
      <c r="C24" s="58" t="s">
        <v>31</v>
      </c>
      <c r="D24" s="71">
        <v>438</v>
      </c>
      <c r="E24" s="71">
        <v>8067</v>
      </c>
      <c r="F24" s="71">
        <v>647</v>
      </c>
      <c r="G24" s="71">
        <v>7664</v>
      </c>
      <c r="H24" s="71">
        <v>6650</v>
      </c>
      <c r="I24" s="71">
        <v>1756</v>
      </c>
      <c r="J24" s="71">
        <v>41405</v>
      </c>
      <c r="K24" s="71">
        <v>89</v>
      </c>
      <c r="L24" s="71">
        <v>1674</v>
      </c>
      <c r="M24" s="71">
        <v>30659</v>
      </c>
      <c r="N24" s="71">
        <v>10952</v>
      </c>
      <c r="O24" s="71">
        <v>12028</v>
      </c>
      <c r="P24" s="71">
        <v>4188</v>
      </c>
      <c r="Q24" s="71">
        <v>391556</v>
      </c>
      <c r="R24" s="71">
        <v>25167</v>
      </c>
      <c r="S24" s="71">
        <v>1462</v>
      </c>
      <c r="T24" s="71">
        <v>1250</v>
      </c>
      <c r="U24" s="71">
        <v>4430</v>
      </c>
      <c r="V24" s="71">
        <v>677</v>
      </c>
      <c r="W24" s="71">
        <v>11270</v>
      </c>
      <c r="X24" s="71">
        <v>3332</v>
      </c>
      <c r="Y24" s="71">
        <v>1914</v>
      </c>
      <c r="Z24" s="71">
        <v>5937</v>
      </c>
      <c r="AA24" s="71">
        <v>4204</v>
      </c>
      <c r="AB24" s="71">
        <v>507</v>
      </c>
      <c r="AC24" s="72">
        <f t="shared" si="0"/>
        <v>577923</v>
      </c>
    </row>
    <row r="25" spans="2:29" ht="19.5" customHeight="1" x14ac:dyDescent="0.3">
      <c r="B25" s="5"/>
      <c r="C25" s="58" t="s">
        <v>43</v>
      </c>
      <c r="D25" s="71">
        <v>28</v>
      </c>
      <c r="E25" s="71">
        <v>421</v>
      </c>
      <c r="F25" s="71">
        <v>58</v>
      </c>
      <c r="G25" s="71">
        <v>685</v>
      </c>
      <c r="H25" s="71">
        <v>366</v>
      </c>
      <c r="I25" s="71">
        <v>112</v>
      </c>
      <c r="J25" s="71">
        <v>4268</v>
      </c>
      <c r="K25" s="71">
        <v>6</v>
      </c>
      <c r="L25" s="71">
        <v>175</v>
      </c>
      <c r="M25" s="71">
        <v>758</v>
      </c>
      <c r="N25" s="71">
        <v>608</v>
      </c>
      <c r="O25" s="71">
        <v>703</v>
      </c>
      <c r="P25" s="71">
        <v>263</v>
      </c>
      <c r="Q25" s="71">
        <v>323204</v>
      </c>
      <c r="R25" s="71">
        <v>186</v>
      </c>
      <c r="S25" s="71">
        <v>1327</v>
      </c>
      <c r="T25" s="71">
        <v>150</v>
      </c>
      <c r="U25" s="71">
        <v>290</v>
      </c>
      <c r="V25" s="71">
        <v>84</v>
      </c>
      <c r="W25" s="71">
        <v>285</v>
      </c>
      <c r="X25" s="71">
        <v>71</v>
      </c>
      <c r="Y25" s="71">
        <v>403</v>
      </c>
      <c r="Z25" s="71">
        <v>63</v>
      </c>
      <c r="AA25" s="71">
        <v>96</v>
      </c>
      <c r="AB25" s="71">
        <v>427</v>
      </c>
      <c r="AC25" s="72">
        <f t="shared" si="0"/>
        <v>335037</v>
      </c>
    </row>
    <row r="26" spans="2:29" ht="19.5" customHeight="1" x14ac:dyDescent="0.3">
      <c r="B26" s="5"/>
      <c r="C26" s="58" t="s">
        <v>47</v>
      </c>
      <c r="D26" s="71">
        <v>14</v>
      </c>
      <c r="E26" s="71">
        <v>149</v>
      </c>
      <c r="F26" s="71">
        <v>49</v>
      </c>
      <c r="G26" s="71">
        <v>3338</v>
      </c>
      <c r="H26" s="71">
        <v>154</v>
      </c>
      <c r="I26" s="71">
        <v>49</v>
      </c>
      <c r="J26" s="71">
        <v>5324</v>
      </c>
      <c r="K26" s="71">
        <v>11</v>
      </c>
      <c r="L26" s="71">
        <v>111</v>
      </c>
      <c r="M26" s="71">
        <v>287</v>
      </c>
      <c r="N26" s="71">
        <v>218</v>
      </c>
      <c r="O26" s="71">
        <v>239</v>
      </c>
      <c r="P26" s="71">
        <v>239</v>
      </c>
      <c r="Q26" s="71">
        <v>136630</v>
      </c>
      <c r="R26" s="71">
        <v>88</v>
      </c>
      <c r="S26" s="71">
        <v>80</v>
      </c>
      <c r="T26" s="71">
        <v>247</v>
      </c>
      <c r="U26" s="71">
        <v>114</v>
      </c>
      <c r="V26" s="71">
        <v>37</v>
      </c>
      <c r="W26" s="71">
        <v>87</v>
      </c>
      <c r="X26" s="71">
        <v>46</v>
      </c>
      <c r="Y26" s="71">
        <v>91</v>
      </c>
      <c r="Z26" s="71">
        <v>888</v>
      </c>
      <c r="AA26" s="71">
        <v>36</v>
      </c>
      <c r="AB26" s="71">
        <v>95</v>
      </c>
      <c r="AC26" s="72">
        <f t="shared" si="0"/>
        <v>148621</v>
      </c>
    </row>
    <row r="27" spans="2:29" ht="19.5" customHeight="1" x14ac:dyDescent="0.3">
      <c r="B27" s="5"/>
      <c r="C27" s="58" t="s">
        <v>48</v>
      </c>
      <c r="D27" s="71">
        <v>32</v>
      </c>
      <c r="E27" s="71">
        <v>915</v>
      </c>
      <c r="F27" s="71">
        <v>73</v>
      </c>
      <c r="G27" s="71">
        <v>8186</v>
      </c>
      <c r="H27" s="71">
        <v>562</v>
      </c>
      <c r="I27" s="71">
        <v>239</v>
      </c>
      <c r="J27" s="71">
        <v>5569</v>
      </c>
      <c r="K27" s="71">
        <v>8</v>
      </c>
      <c r="L27" s="71">
        <v>210</v>
      </c>
      <c r="M27" s="71">
        <v>1378</v>
      </c>
      <c r="N27" s="71">
        <v>1002</v>
      </c>
      <c r="O27" s="71">
        <v>911</v>
      </c>
      <c r="P27" s="71">
        <v>378</v>
      </c>
      <c r="Q27" s="71">
        <v>164607</v>
      </c>
      <c r="R27" s="71">
        <v>679</v>
      </c>
      <c r="S27" s="71">
        <v>222</v>
      </c>
      <c r="T27" s="71">
        <v>185</v>
      </c>
      <c r="U27" s="71">
        <v>7178</v>
      </c>
      <c r="V27" s="71">
        <v>100</v>
      </c>
      <c r="W27" s="71">
        <v>418</v>
      </c>
      <c r="X27" s="71">
        <v>127</v>
      </c>
      <c r="Y27" s="71">
        <v>235</v>
      </c>
      <c r="Z27" s="71">
        <v>451</v>
      </c>
      <c r="AA27" s="71">
        <v>149</v>
      </c>
      <c r="AB27" s="71">
        <v>87</v>
      </c>
      <c r="AC27" s="72">
        <f t="shared" si="0"/>
        <v>193901</v>
      </c>
    </row>
    <row r="28" spans="2:29" ht="19.5" customHeight="1" x14ac:dyDescent="0.3">
      <c r="B28" s="5"/>
      <c r="C28" s="58" t="s">
        <v>49</v>
      </c>
      <c r="D28" s="71">
        <v>18</v>
      </c>
      <c r="E28" s="71">
        <v>308</v>
      </c>
      <c r="F28" s="71">
        <v>42</v>
      </c>
      <c r="G28" s="71">
        <v>497</v>
      </c>
      <c r="H28" s="71">
        <v>264</v>
      </c>
      <c r="I28" s="71">
        <v>74</v>
      </c>
      <c r="J28" s="71">
        <v>3120</v>
      </c>
      <c r="K28" s="71">
        <v>4</v>
      </c>
      <c r="L28" s="71">
        <v>112</v>
      </c>
      <c r="M28" s="71">
        <v>538</v>
      </c>
      <c r="N28" s="71">
        <v>446</v>
      </c>
      <c r="O28" s="71">
        <v>383</v>
      </c>
      <c r="P28" s="71">
        <v>131</v>
      </c>
      <c r="Q28" s="71">
        <v>104514</v>
      </c>
      <c r="R28" s="71">
        <v>118</v>
      </c>
      <c r="S28" s="71">
        <v>128</v>
      </c>
      <c r="T28" s="71">
        <v>105</v>
      </c>
      <c r="U28" s="71">
        <v>214</v>
      </c>
      <c r="V28" s="71">
        <v>351</v>
      </c>
      <c r="W28" s="71">
        <v>167</v>
      </c>
      <c r="X28" s="71">
        <v>52</v>
      </c>
      <c r="Y28" s="71">
        <v>130</v>
      </c>
      <c r="Z28" s="71">
        <v>38</v>
      </c>
      <c r="AA28" s="71">
        <v>68</v>
      </c>
      <c r="AB28" s="71">
        <v>38</v>
      </c>
      <c r="AC28" s="72">
        <f t="shared" si="0"/>
        <v>111860</v>
      </c>
    </row>
    <row r="29" spans="2:29" ht="19.5" customHeight="1" x14ac:dyDescent="0.3">
      <c r="B29" s="5"/>
      <c r="C29" s="58" t="s">
        <v>29</v>
      </c>
      <c r="D29" s="71">
        <v>88</v>
      </c>
      <c r="E29" s="71">
        <v>1426</v>
      </c>
      <c r="F29" s="71">
        <v>156</v>
      </c>
      <c r="G29" s="71">
        <v>3430</v>
      </c>
      <c r="H29" s="71">
        <v>1215</v>
      </c>
      <c r="I29" s="71">
        <v>491</v>
      </c>
      <c r="J29" s="71">
        <v>12058</v>
      </c>
      <c r="K29" s="71">
        <v>25</v>
      </c>
      <c r="L29" s="71">
        <v>487</v>
      </c>
      <c r="M29" s="71">
        <v>2684</v>
      </c>
      <c r="N29" s="71">
        <v>2311</v>
      </c>
      <c r="O29" s="71">
        <v>6596</v>
      </c>
      <c r="P29" s="71">
        <v>2976</v>
      </c>
      <c r="Q29" s="71">
        <v>757289</v>
      </c>
      <c r="R29" s="71">
        <v>1183</v>
      </c>
      <c r="S29" s="71">
        <v>489</v>
      </c>
      <c r="T29" s="71">
        <v>402</v>
      </c>
      <c r="U29" s="71">
        <v>883</v>
      </c>
      <c r="V29" s="71">
        <v>218</v>
      </c>
      <c r="W29" s="71">
        <v>1630754</v>
      </c>
      <c r="X29" s="71">
        <v>309</v>
      </c>
      <c r="Y29" s="71">
        <v>529</v>
      </c>
      <c r="Z29" s="71">
        <v>449</v>
      </c>
      <c r="AA29" s="71">
        <v>1157</v>
      </c>
      <c r="AB29" s="71">
        <v>278</v>
      </c>
      <c r="AC29" s="72">
        <f t="shared" si="0"/>
        <v>2427883</v>
      </c>
    </row>
    <row r="30" spans="2:29" ht="19.5" customHeight="1" x14ac:dyDescent="0.3">
      <c r="B30" s="5"/>
      <c r="C30" s="58" t="s">
        <v>36</v>
      </c>
      <c r="D30" s="71">
        <v>14</v>
      </c>
      <c r="E30" s="71">
        <v>576</v>
      </c>
      <c r="F30" s="71">
        <v>85</v>
      </c>
      <c r="G30" s="71">
        <v>19803</v>
      </c>
      <c r="H30" s="71">
        <v>499</v>
      </c>
      <c r="I30" s="71">
        <v>442</v>
      </c>
      <c r="J30" s="71">
        <v>3868</v>
      </c>
      <c r="K30" s="71">
        <v>3</v>
      </c>
      <c r="L30" s="71">
        <v>107</v>
      </c>
      <c r="M30" s="71">
        <v>763</v>
      </c>
      <c r="N30" s="71">
        <v>1308</v>
      </c>
      <c r="O30" s="71">
        <v>647</v>
      </c>
      <c r="P30" s="71">
        <v>350</v>
      </c>
      <c r="Q30" s="71">
        <v>309123</v>
      </c>
      <c r="R30" s="71">
        <v>890</v>
      </c>
      <c r="S30" s="71">
        <v>90</v>
      </c>
      <c r="T30" s="71">
        <v>140</v>
      </c>
      <c r="U30" s="71">
        <v>214</v>
      </c>
      <c r="V30" s="71">
        <v>43</v>
      </c>
      <c r="W30" s="71">
        <v>229</v>
      </c>
      <c r="X30" s="71">
        <v>1251</v>
      </c>
      <c r="Y30" s="71">
        <v>100</v>
      </c>
      <c r="Z30" s="71">
        <v>345</v>
      </c>
      <c r="AA30" s="71">
        <v>53</v>
      </c>
      <c r="AB30" s="71">
        <v>28</v>
      </c>
      <c r="AC30" s="72">
        <f t="shared" si="0"/>
        <v>340971</v>
      </c>
    </row>
    <row r="31" spans="2:29" ht="19.5" customHeight="1" x14ac:dyDescent="0.3">
      <c r="B31" s="5"/>
      <c r="C31" s="58" t="s">
        <v>32</v>
      </c>
      <c r="D31" s="71">
        <v>589</v>
      </c>
      <c r="E31" s="71">
        <v>1059</v>
      </c>
      <c r="F31" s="71">
        <v>151</v>
      </c>
      <c r="G31" s="71">
        <v>1454</v>
      </c>
      <c r="H31" s="71">
        <v>858</v>
      </c>
      <c r="I31" s="71">
        <v>383</v>
      </c>
      <c r="J31" s="71">
        <v>9727</v>
      </c>
      <c r="K31" s="71">
        <v>25</v>
      </c>
      <c r="L31" s="71">
        <v>20836</v>
      </c>
      <c r="M31" s="71">
        <v>1750</v>
      </c>
      <c r="N31" s="71">
        <v>1478</v>
      </c>
      <c r="O31" s="71">
        <v>2268</v>
      </c>
      <c r="P31" s="71">
        <v>722</v>
      </c>
      <c r="Q31" s="71">
        <v>895429</v>
      </c>
      <c r="R31" s="71">
        <v>798</v>
      </c>
      <c r="S31" s="71">
        <v>1136</v>
      </c>
      <c r="T31" s="71">
        <v>380</v>
      </c>
      <c r="U31" s="71">
        <v>674</v>
      </c>
      <c r="V31" s="71">
        <v>277</v>
      </c>
      <c r="W31" s="71">
        <v>603</v>
      </c>
      <c r="X31" s="71">
        <v>208</v>
      </c>
      <c r="Y31" s="71">
        <v>8198</v>
      </c>
      <c r="Z31" s="71">
        <v>188</v>
      </c>
      <c r="AA31" s="71">
        <v>269</v>
      </c>
      <c r="AB31" s="71">
        <v>363</v>
      </c>
      <c r="AC31" s="72">
        <f t="shared" si="0"/>
        <v>949823</v>
      </c>
    </row>
    <row r="32" spans="2:29" ht="19.5" customHeight="1" x14ac:dyDescent="0.3">
      <c r="B32" s="5"/>
      <c r="C32" s="58" t="s">
        <v>38</v>
      </c>
      <c r="D32" s="71">
        <v>26</v>
      </c>
      <c r="E32" s="71">
        <v>571</v>
      </c>
      <c r="F32" s="71">
        <v>111</v>
      </c>
      <c r="G32" s="71">
        <v>2725</v>
      </c>
      <c r="H32" s="71">
        <v>494</v>
      </c>
      <c r="I32" s="71">
        <v>169</v>
      </c>
      <c r="J32" s="71">
        <v>4990</v>
      </c>
      <c r="K32" s="71">
        <v>10</v>
      </c>
      <c r="L32" s="71">
        <v>161</v>
      </c>
      <c r="M32" s="71">
        <v>1118</v>
      </c>
      <c r="N32" s="71">
        <v>831</v>
      </c>
      <c r="O32" s="71">
        <v>710</v>
      </c>
      <c r="P32" s="71">
        <v>288</v>
      </c>
      <c r="Q32" s="71">
        <v>48460</v>
      </c>
      <c r="R32" s="71">
        <v>528</v>
      </c>
      <c r="S32" s="71">
        <v>178</v>
      </c>
      <c r="T32" s="71">
        <v>195</v>
      </c>
      <c r="U32" s="71">
        <v>736</v>
      </c>
      <c r="V32" s="71">
        <v>84</v>
      </c>
      <c r="W32" s="71">
        <v>289</v>
      </c>
      <c r="X32" s="71">
        <v>235</v>
      </c>
      <c r="Y32" s="71">
        <v>190</v>
      </c>
      <c r="Z32" s="71">
        <v>1601</v>
      </c>
      <c r="AA32" s="71">
        <v>138</v>
      </c>
      <c r="AB32" s="71">
        <v>84</v>
      </c>
      <c r="AC32" s="72">
        <f t="shared" si="0"/>
        <v>64922</v>
      </c>
    </row>
    <row r="33" spans="2:30" ht="19.5" customHeight="1" x14ac:dyDescent="0.3">
      <c r="B33" s="5"/>
      <c r="C33" s="58" t="s">
        <v>40</v>
      </c>
      <c r="D33" s="71">
        <v>33</v>
      </c>
      <c r="E33" s="71">
        <v>560</v>
      </c>
      <c r="F33" s="71">
        <v>72</v>
      </c>
      <c r="G33" s="71">
        <v>912</v>
      </c>
      <c r="H33" s="71">
        <v>503</v>
      </c>
      <c r="I33" s="71">
        <v>150</v>
      </c>
      <c r="J33" s="71">
        <v>5517</v>
      </c>
      <c r="K33" s="71">
        <v>8</v>
      </c>
      <c r="L33" s="71">
        <v>203</v>
      </c>
      <c r="M33" s="71">
        <v>1000</v>
      </c>
      <c r="N33" s="71">
        <v>808</v>
      </c>
      <c r="O33" s="71">
        <v>1574</v>
      </c>
      <c r="P33" s="71">
        <v>472</v>
      </c>
      <c r="Q33" s="71">
        <v>106312</v>
      </c>
      <c r="R33" s="71">
        <v>616</v>
      </c>
      <c r="S33" s="71">
        <v>218</v>
      </c>
      <c r="T33" s="71">
        <v>186</v>
      </c>
      <c r="U33" s="71">
        <v>391</v>
      </c>
      <c r="V33" s="71">
        <v>100</v>
      </c>
      <c r="W33" s="71">
        <v>1069</v>
      </c>
      <c r="X33" s="71">
        <v>116</v>
      </c>
      <c r="Y33" s="71">
        <v>234</v>
      </c>
      <c r="Z33" s="71">
        <v>108</v>
      </c>
      <c r="AA33" s="71">
        <v>194070</v>
      </c>
      <c r="AB33" s="71">
        <v>74</v>
      </c>
      <c r="AC33" s="72">
        <f t="shared" si="0"/>
        <v>315306</v>
      </c>
    </row>
    <row r="34" spans="2:30" ht="19.5" customHeight="1" x14ac:dyDescent="0.3">
      <c r="B34" s="5"/>
      <c r="C34" s="58" t="s">
        <v>42</v>
      </c>
      <c r="D34" s="71">
        <v>10</v>
      </c>
      <c r="E34" s="71">
        <v>219</v>
      </c>
      <c r="F34" s="71">
        <v>26</v>
      </c>
      <c r="G34" s="71">
        <v>810</v>
      </c>
      <c r="H34" s="71">
        <v>157</v>
      </c>
      <c r="I34" s="71">
        <v>60</v>
      </c>
      <c r="J34" s="71">
        <v>1785</v>
      </c>
      <c r="K34" s="71">
        <v>2</v>
      </c>
      <c r="L34" s="71">
        <v>88</v>
      </c>
      <c r="M34" s="71">
        <v>474</v>
      </c>
      <c r="N34" s="71">
        <v>350</v>
      </c>
      <c r="O34" s="71">
        <v>273</v>
      </c>
      <c r="P34" s="71">
        <v>120</v>
      </c>
      <c r="Q34" s="71">
        <v>390782</v>
      </c>
      <c r="R34" s="71">
        <v>74</v>
      </c>
      <c r="S34" s="71">
        <v>267</v>
      </c>
      <c r="T34" s="71">
        <v>67</v>
      </c>
      <c r="U34" s="71">
        <v>126</v>
      </c>
      <c r="V34" s="71">
        <v>33</v>
      </c>
      <c r="W34" s="71">
        <v>98</v>
      </c>
      <c r="X34" s="71">
        <v>49</v>
      </c>
      <c r="Y34" s="71">
        <v>111</v>
      </c>
      <c r="Z34" s="71">
        <v>24</v>
      </c>
      <c r="AA34" s="71">
        <v>40</v>
      </c>
      <c r="AB34" s="71">
        <v>4533</v>
      </c>
      <c r="AC34" s="72">
        <f t="shared" si="0"/>
        <v>400578</v>
      </c>
    </row>
    <row r="35" spans="2:30" ht="19.5" customHeight="1" x14ac:dyDescent="0.3">
      <c r="B35" s="5"/>
      <c r="C35" s="60" t="s">
        <v>5</v>
      </c>
      <c r="D35" s="73">
        <f>SUM(D10:D34)</f>
        <v>852017</v>
      </c>
      <c r="E35" s="73">
        <f t="shared" ref="E35:AB35" si="1">SUM(E10:E34)</f>
        <v>4142875</v>
      </c>
      <c r="F35" s="73">
        <f t="shared" si="1"/>
        <v>913201</v>
      </c>
      <c r="G35" s="73">
        <f t="shared" si="1"/>
        <v>11381907</v>
      </c>
      <c r="H35" s="73">
        <f t="shared" si="1"/>
        <v>1814788</v>
      </c>
      <c r="I35" s="73">
        <f t="shared" si="1"/>
        <v>2883180</v>
      </c>
      <c r="J35" s="73">
        <f t="shared" si="1"/>
        <v>3738728</v>
      </c>
      <c r="K35" s="73">
        <f t="shared" si="1"/>
        <v>533400</v>
      </c>
      <c r="L35" s="73">
        <f t="shared" si="1"/>
        <v>2091241</v>
      </c>
      <c r="M35" s="73">
        <f t="shared" si="1"/>
        <v>4772939</v>
      </c>
      <c r="N35" s="73">
        <f t="shared" si="1"/>
        <v>4120951</v>
      </c>
      <c r="O35" s="73">
        <f t="shared" si="1"/>
        <v>10545389</v>
      </c>
      <c r="P35" s="73">
        <f t="shared" si="1"/>
        <v>12791361</v>
      </c>
      <c r="Q35" s="73">
        <f t="shared" si="1"/>
        <v>193880428</v>
      </c>
      <c r="R35" s="73">
        <f t="shared" si="1"/>
        <v>3257883</v>
      </c>
      <c r="S35" s="73">
        <f t="shared" si="1"/>
        <v>2551068</v>
      </c>
      <c r="T35" s="73">
        <f t="shared" si="1"/>
        <v>1015780</v>
      </c>
      <c r="U35" s="73">
        <f t="shared" si="1"/>
        <v>1063857</v>
      </c>
      <c r="V35" s="73">
        <f t="shared" si="1"/>
        <v>649494</v>
      </c>
      <c r="W35" s="73">
        <f t="shared" si="1"/>
        <v>9430378</v>
      </c>
      <c r="X35" s="73">
        <f t="shared" si="1"/>
        <v>2503568</v>
      </c>
      <c r="Y35" s="73">
        <f t="shared" si="1"/>
        <v>2730149</v>
      </c>
      <c r="Z35" s="73">
        <f t="shared" si="1"/>
        <v>2145433</v>
      </c>
      <c r="AA35" s="73">
        <f t="shared" si="1"/>
        <v>1438547</v>
      </c>
      <c r="AB35" s="73">
        <f t="shared" si="1"/>
        <v>2636472</v>
      </c>
      <c r="AC35" s="73">
        <f>SUM(AC10:AC34)</f>
        <v>283885034</v>
      </c>
    </row>
    <row r="36" spans="2:30" ht="12" customHeight="1" x14ac:dyDescent="0.3">
      <c r="C36" s="9" t="s">
        <v>6</v>
      </c>
    </row>
    <row r="37" spans="2:30" ht="12" customHeight="1" x14ac:dyDescent="0.3">
      <c r="C37" s="39" t="s">
        <v>51</v>
      </c>
    </row>
    <row r="38" spans="2:30" ht="12" customHeight="1" x14ac:dyDescent="0.3">
      <c r="C38" s="10" t="s">
        <v>102</v>
      </c>
    </row>
    <row r="39" spans="2:30" ht="12" customHeight="1" x14ac:dyDescent="0.3">
      <c r="C39" s="10" t="s">
        <v>103</v>
      </c>
    </row>
    <row r="40" spans="2:30" ht="12" customHeight="1" x14ac:dyDescent="0.3">
      <c r="C40" s="10" t="s">
        <v>104</v>
      </c>
    </row>
    <row r="41" spans="2:30" ht="12" customHeight="1" x14ac:dyDescent="0.3">
      <c r="C41" s="10" t="s">
        <v>240</v>
      </c>
    </row>
    <row r="42" spans="2:30" ht="12" customHeight="1" x14ac:dyDescent="0.3">
      <c r="C42" s="10" t="s">
        <v>7</v>
      </c>
      <c r="AD42" s="61"/>
    </row>
    <row r="43" spans="2:30" ht="19.5" customHeight="1" x14ac:dyDescent="0.3">
      <c r="AB43" s="125" t="s">
        <v>8</v>
      </c>
      <c r="AC43" s="125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28" t="s">
        <v>238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99</v>
      </c>
      <c r="D8" s="129" t="s">
        <v>41</v>
      </c>
      <c r="E8" s="126" t="s">
        <v>34</v>
      </c>
      <c r="F8" s="126" t="s">
        <v>50</v>
      </c>
      <c r="G8" s="126" t="s">
        <v>30</v>
      </c>
      <c r="H8" s="126" t="s">
        <v>46</v>
      </c>
      <c r="I8" s="126" t="s">
        <v>39</v>
      </c>
      <c r="J8" s="126" t="s">
        <v>44</v>
      </c>
      <c r="K8" s="126" t="s">
        <v>45</v>
      </c>
      <c r="L8" s="126" t="s">
        <v>35</v>
      </c>
      <c r="M8" s="126" t="s">
        <v>33</v>
      </c>
      <c r="N8" s="126" t="s">
        <v>37</v>
      </c>
      <c r="O8" s="126" t="s">
        <v>27</v>
      </c>
      <c r="P8" s="126" t="s">
        <v>28</v>
      </c>
      <c r="Q8" s="126" t="s">
        <v>26</v>
      </c>
      <c r="R8" s="126" t="s">
        <v>31</v>
      </c>
      <c r="S8" s="126" t="s">
        <v>43</v>
      </c>
      <c r="T8" s="126" t="s">
        <v>47</v>
      </c>
      <c r="U8" s="126" t="s">
        <v>48</v>
      </c>
      <c r="V8" s="126" t="s">
        <v>49</v>
      </c>
      <c r="W8" s="126" t="s">
        <v>29</v>
      </c>
      <c r="X8" s="126" t="s">
        <v>36</v>
      </c>
      <c r="Y8" s="126" t="s">
        <v>32</v>
      </c>
      <c r="Z8" s="126" t="s">
        <v>38</v>
      </c>
      <c r="AA8" s="126" t="s">
        <v>40</v>
      </c>
      <c r="AB8" s="126" t="s">
        <v>42</v>
      </c>
      <c r="AC8" s="131" t="s">
        <v>5</v>
      </c>
    </row>
    <row r="9" spans="2:186" ht="19.5" customHeight="1" x14ac:dyDescent="0.3">
      <c r="B9" s="5"/>
      <c r="C9" s="56" t="s">
        <v>100</v>
      </c>
      <c r="D9" s="130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32"/>
    </row>
    <row r="10" spans="2:186" ht="19.5" customHeight="1" x14ac:dyDescent="0.3">
      <c r="B10" s="5"/>
      <c r="C10" s="57" t="s">
        <v>41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2">
        <f>SUM(D10:AB10)</f>
        <v>0</v>
      </c>
    </row>
    <row r="11" spans="2:186" ht="19.5" customHeight="1" x14ac:dyDescent="0.3">
      <c r="B11" s="5"/>
      <c r="C11" s="58" t="s">
        <v>34</v>
      </c>
      <c r="D11" s="71">
        <v>0</v>
      </c>
      <c r="E11" s="71">
        <v>152</v>
      </c>
      <c r="F11" s="71">
        <v>11</v>
      </c>
      <c r="G11" s="71">
        <v>168</v>
      </c>
      <c r="H11" s="71">
        <v>80</v>
      </c>
      <c r="I11" s="71">
        <v>4</v>
      </c>
      <c r="J11" s="71">
        <v>43</v>
      </c>
      <c r="K11" s="71">
        <v>0</v>
      </c>
      <c r="L11" s="71">
        <v>0</v>
      </c>
      <c r="M11" s="71">
        <v>144</v>
      </c>
      <c r="N11" s="71">
        <v>203</v>
      </c>
      <c r="O11" s="71">
        <v>160</v>
      </c>
      <c r="P11" s="71">
        <v>145</v>
      </c>
      <c r="Q11" s="71">
        <v>286</v>
      </c>
      <c r="R11" s="71">
        <v>0</v>
      </c>
      <c r="S11" s="71">
        <v>0</v>
      </c>
      <c r="T11" s="71">
        <v>0</v>
      </c>
      <c r="U11" s="71">
        <v>169</v>
      </c>
      <c r="V11" s="71">
        <v>0</v>
      </c>
      <c r="W11" s="71">
        <v>94</v>
      </c>
      <c r="X11" s="71">
        <v>29</v>
      </c>
      <c r="Y11" s="71">
        <v>0</v>
      </c>
      <c r="Z11" s="71">
        <v>91</v>
      </c>
      <c r="AA11" s="71">
        <v>42</v>
      </c>
      <c r="AB11" s="71">
        <v>0</v>
      </c>
      <c r="AC11" s="72">
        <f t="shared" ref="AC11:AC34" si="0">SUM(D11:AB11)</f>
        <v>1821</v>
      </c>
    </row>
    <row r="12" spans="2:186" ht="19.5" customHeight="1" x14ac:dyDescent="0.3">
      <c r="B12" s="5"/>
      <c r="C12" s="58" t="s">
        <v>50</v>
      </c>
      <c r="D12" s="71">
        <v>0</v>
      </c>
      <c r="E12" s="71">
        <v>8</v>
      </c>
      <c r="F12" s="71">
        <v>0</v>
      </c>
      <c r="G12" s="71">
        <v>112</v>
      </c>
      <c r="H12" s="71">
        <v>2</v>
      </c>
      <c r="I12" s="71">
        <v>0</v>
      </c>
      <c r="J12" s="71">
        <v>9</v>
      </c>
      <c r="K12" s="71">
        <v>0</v>
      </c>
      <c r="L12" s="71">
        <v>0</v>
      </c>
      <c r="M12" s="71">
        <v>24</v>
      </c>
      <c r="N12" s="71">
        <v>22</v>
      </c>
      <c r="O12" s="71">
        <v>0</v>
      </c>
      <c r="P12" s="71">
        <v>0</v>
      </c>
      <c r="Q12" s="71">
        <v>38</v>
      </c>
      <c r="R12" s="71">
        <v>0</v>
      </c>
      <c r="S12" s="71">
        <v>0</v>
      </c>
      <c r="T12" s="71">
        <v>0</v>
      </c>
      <c r="U12" s="71">
        <v>2</v>
      </c>
      <c r="V12" s="71">
        <v>0</v>
      </c>
      <c r="W12" s="71">
        <v>0</v>
      </c>
      <c r="X12" s="71">
        <v>13</v>
      </c>
      <c r="Y12" s="71">
        <v>0</v>
      </c>
      <c r="Z12" s="71">
        <v>10</v>
      </c>
      <c r="AA12" s="71">
        <v>0</v>
      </c>
      <c r="AB12" s="71">
        <v>0</v>
      </c>
      <c r="AC12" s="72">
        <f t="shared" si="0"/>
        <v>240</v>
      </c>
    </row>
    <row r="13" spans="2:186" ht="19.5" customHeight="1" x14ac:dyDescent="0.3">
      <c r="B13" s="5"/>
      <c r="C13" s="58" t="s">
        <v>30</v>
      </c>
      <c r="D13" s="71">
        <v>0</v>
      </c>
      <c r="E13" s="71">
        <v>147</v>
      </c>
      <c r="F13" s="71">
        <v>47</v>
      </c>
      <c r="G13" s="71">
        <v>113</v>
      </c>
      <c r="H13" s="71">
        <v>38</v>
      </c>
      <c r="I13" s="71">
        <v>38</v>
      </c>
      <c r="J13" s="71">
        <v>577</v>
      </c>
      <c r="K13" s="71">
        <v>0</v>
      </c>
      <c r="L13" s="71">
        <v>0</v>
      </c>
      <c r="M13" s="71">
        <v>570</v>
      </c>
      <c r="N13" s="71">
        <v>193</v>
      </c>
      <c r="O13" s="71">
        <v>160</v>
      </c>
      <c r="P13" s="71">
        <v>77</v>
      </c>
      <c r="Q13" s="71">
        <v>572</v>
      </c>
      <c r="R13" s="71">
        <v>0</v>
      </c>
      <c r="S13" s="71">
        <v>0</v>
      </c>
      <c r="T13" s="71">
        <v>0</v>
      </c>
      <c r="U13" s="71">
        <v>152</v>
      </c>
      <c r="V13" s="71">
        <v>0</v>
      </c>
      <c r="W13" s="71">
        <v>146</v>
      </c>
      <c r="X13" s="71">
        <v>1170</v>
      </c>
      <c r="Y13" s="71">
        <v>0</v>
      </c>
      <c r="Z13" s="71">
        <v>359</v>
      </c>
      <c r="AA13" s="71">
        <v>27</v>
      </c>
      <c r="AB13" s="71">
        <v>0</v>
      </c>
      <c r="AC13" s="72">
        <f t="shared" si="0"/>
        <v>4386</v>
      </c>
    </row>
    <row r="14" spans="2:186" ht="19.5" customHeight="1" x14ac:dyDescent="0.3">
      <c r="B14" s="5"/>
      <c r="C14" s="58" t="s">
        <v>46</v>
      </c>
      <c r="D14" s="71">
        <v>0</v>
      </c>
      <c r="E14" s="71">
        <v>99</v>
      </c>
      <c r="F14" s="71">
        <v>12</v>
      </c>
      <c r="G14" s="71">
        <v>96</v>
      </c>
      <c r="H14" s="71">
        <v>0</v>
      </c>
      <c r="I14" s="71">
        <v>2</v>
      </c>
      <c r="J14" s="71">
        <v>49</v>
      </c>
      <c r="K14" s="71">
        <v>0</v>
      </c>
      <c r="L14" s="71">
        <v>0</v>
      </c>
      <c r="M14" s="71">
        <v>78</v>
      </c>
      <c r="N14" s="71">
        <v>117</v>
      </c>
      <c r="O14" s="71">
        <v>92</v>
      </c>
      <c r="P14" s="71">
        <v>111</v>
      </c>
      <c r="Q14" s="71">
        <v>229</v>
      </c>
      <c r="R14" s="71">
        <v>0</v>
      </c>
      <c r="S14" s="71">
        <v>0</v>
      </c>
      <c r="T14" s="71">
        <v>0</v>
      </c>
      <c r="U14" s="71">
        <v>62</v>
      </c>
      <c r="V14" s="71">
        <v>0</v>
      </c>
      <c r="W14" s="71">
        <v>65</v>
      </c>
      <c r="X14" s="71">
        <v>120</v>
      </c>
      <c r="Y14" s="71">
        <v>0</v>
      </c>
      <c r="Z14" s="71">
        <v>30</v>
      </c>
      <c r="AA14" s="71">
        <v>15</v>
      </c>
      <c r="AB14" s="71">
        <v>0</v>
      </c>
      <c r="AC14" s="72">
        <f t="shared" si="0"/>
        <v>1177</v>
      </c>
    </row>
    <row r="15" spans="2:186" ht="19.5" customHeight="1" x14ac:dyDescent="0.3">
      <c r="B15" s="5"/>
      <c r="C15" s="58" t="s">
        <v>39</v>
      </c>
      <c r="D15" s="71">
        <v>0</v>
      </c>
      <c r="E15" s="71">
        <v>22</v>
      </c>
      <c r="F15" s="71">
        <v>0</v>
      </c>
      <c r="G15" s="71">
        <v>17</v>
      </c>
      <c r="H15" s="71">
        <v>10</v>
      </c>
      <c r="I15" s="71">
        <v>0</v>
      </c>
      <c r="J15" s="71">
        <v>4</v>
      </c>
      <c r="K15" s="71">
        <v>0</v>
      </c>
      <c r="L15" s="71">
        <v>0</v>
      </c>
      <c r="M15" s="71">
        <v>7</v>
      </c>
      <c r="N15" s="71">
        <v>31</v>
      </c>
      <c r="O15" s="71">
        <v>13</v>
      </c>
      <c r="P15" s="71">
        <v>2</v>
      </c>
      <c r="Q15" s="71">
        <v>64</v>
      </c>
      <c r="R15" s="71">
        <v>0</v>
      </c>
      <c r="S15" s="71">
        <v>0</v>
      </c>
      <c r="T15" s="71">
        <v>0</v>
      </c>
      <c r="U15" s="71">
        <v>4</v>
      </c>
      <c r="V15" s="71">
        <v>0</v>
      </c>
      <c r="W15" s="71">
        <v>10</v>
      </c>
      <c r="X15" s="71">
        <v>0</v>
      </c>
      <c r="Y15" s="71">
        <v>0</v>
      </c>
      <c r="Z15" s="71">
        <v>2</v>
      </c>
      <c r="AA15" s="71">
        <v>0</v>
      </c>
      <c r="AB15" s="71">
        <v>0</v>
      </c>
      <c r="AC15" s="72">
        <f t="shared" si="0"/>
        <v>186</v>
      </c>
    </row>
    <row r="16" spans="2:186" ht="19.5" customHeight="1" x14ac:dyDescent="0.3">
      <c r="B16" s="5"/>
      <c r="C16" s="58" t="s">
        <v>44</v>
      </c>
      <c r="D16" s="71">
        <v>0</v>
      </c>
      <c r="E16" s="71">
        <v>29</v>
      </c>
      <c r="F16" s="71">
        <v>14</v>
      </c>
      <c r="G16" s="71">
        <v>445</v>
      </c>
      <c r="H16" s="71">
        <v>32</v>
      </c>
      <c r="I16" s="71">
        <v>4</v>
      </c>
      <c r="J16" s="71">
        <v>0</v>
      </c>
      <c r="K16" s="71">
        <v>0</v>
      </c>
      <c r="L16" s="71">
        <v>0</v>
      </c>
      <c r="M16" s="71">
        <v>74</v>
      </c>
      <c r="N16" s="71">
        <v>135</v>
      </c>
      <c r="O16" s="71">
        <v>34</v>
      </c>
      <c r="P16" s="71">
        <v>11</v>
      </c>
      <c r="Q16" s="71">
        <v>183</v>
      </c>
      <c r="R16" s="71">
        <v>0</v>
      </c>
      <c r="S16" s="71">
        <v>0</v>
      </c>
      <c r="T16" s="71">
        <v>0</v>
      </c>
      <c r="U16" s="71">
        <v>35</v>
      </c>
      <c r="V16" s="71">
        <v>0</v>
      </c>
      <c r="W16" s="71">
        <v>22</v>
      </c>
      <c r="X16" s="71">
        <v>144</v>
      </c>
      <c r="Y16" s="71">
        <v>0</v>
      </c>
      <c r="Z16" s="71">
        <v>107</v>
      </c>
      <c r="AA16" s="71">
        <v>6</v>
      </c>
      <c r="AB16" s="71">
        <v>0</v>
      </c>
      <c r="AC16" s="72">
        <f t="shared" si="0"/>
        <v>1275</v>
      </c>
    </row>
    <row r="17" spans="2:29" ht="19.5" customHeight="1" x14ac:dyDescent="0.3">
      <c r="B17" s="5"/>
      <c r="C17" s="58" t="s">
        <v>45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2">
        <f t="shared" si="0"/>
        <v>0</v>
      </c>
    </row>
    <row r="18" spans="2:29" ht="19.5" customHeight="1" x14ac:dyDescent="0.3">
      <c r="B18" s="5"/>
      <c r="C18" s="58" t="s">
        <v>35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2">
        <f t="shared" si="0"/>
        <v>0</v>
      </c>
    </row>
    <row r="19" spans="2:29" ht="19.5" customHeight="1" x14ac:dyDescent="0.3">
      <c r="B19" s="5"/>
      <c r="C19" s="58" t="s">
        <v>33</v>
      </c>
      <c r="D19" s="71">
        <v>0</v>
      </c>
      <c r="E19" s="71">
        <v>216</v>
      </c>
      <c r="F19" s="71">
        <v>24</v>
      </c>
      <c r="G19" s="71">
        <v>434</v>
      </c>
      <c r="H19" s="71">
        <v>65</v>
      </c>
      <c r="I19" s="71">
        <v>9</v>
      </c>
      <c r="J19" s="71">
        <v>63</v>
      </c>
      <c r="K19" s="71">
        <v>0</v>
      </c>
      <c r="L19" s="71">
        <v>0</v>
      </c>
      <c r="M19" s="71">
        <v>8417</v>
      </c>
      <c r="N19" s="71">
        <v>91</v>
      </c>
      <c r="O19" s="71">
        <v>181</v>
      </c>
      <c r="P19" s="71">
        <v>104</v>
      </c>
      <c r="Q19" s="71">
        <v>7692</v>
      </c>
      <c r="R19" s="71">
        <v>2528</v>
      </c>
      <c r="S19" s="71">
        <v>0</v>
      </c>
      <c r="T19" s="71">
        <v>0</v>
      </c>
      <c r="U19" s="71">
        <v>108</v>
      </c>
      <c r="V19" s="71">
        <v>0</v>
      </c>
      <c r="W19" s="71">
        <v>235</v>
      </c>
      <c r="X19" s="71">
        <v>106</v>
      </c>
      <c r="Y19" s="71">
        <v>0</v>
      </c>
      <c r="Z19" s="71">
        <v>107</v>
      </c>
      <c r="AA19" s="71">
        <v>24</v>
      </c>
      <c r="AB19" s="71">
        <v>0</v>
      </c>
      <c r="AC19" s="72">
        <f t="shared" si="0"/>
        <v>20404</v>
      </c>
    </row>
    <row r="20" spans="2:29" ht="19.5" customHeight="1" x14ac:dyDescent="0.3">
      <c r="B20" s="5"/>
      <c r="C20" s="58" t="s">
        <v>37</v>
      </c>
      <c r="D20" s="71">
        <v>0</v>
      </c>
      <c r="E20" s="71">
        <v>131</v>
      </c>
      <c r="F20" s="71">
        <v>20</v>
      </c>
      <c r="G20" s="71">
        <v>129</v>
      </c>
      <c r="H20" s="71">
        <v>17</v>
      </c>
      <c r="I20" s="71">
        <v>2</v>
      </c>
      <c r="J20" s="71">
        <v>52</v>
      </c>
      <c r="K20" s="71">
        <v>0</v>
      </c>
      <c r="L20" s="71">
        <v>0</v>
      </c>
      <c r="M20" s="71">
        <v>76</v>
      </c>
      <c r="N20" s="71">
        <v>2</v>
      </c>
      <c r="O20" s="71">
        <v>184</v>
      </c>
      <c r="P20" s="71">
        <v>129</v>
      </c>
      <c r="Q20" s="71">
        <v>556</v>
      </c>
      <c r="R20" s="71">
        <v>0</v>
      </c>
      <c r="S20" s="71">
        <v>0</v>
      </c>
      <c r="T20" s="71">
        <v>0</v>
      </c>
      <c r="U20" s="71">
        <v>22</v>
      </c>
      <c r="V20" s="71">
        <v>0</v>
      </c>
      <c r="W20" s="71">
        <v>54</v>
      </c>
      <c r="X20" s="71">
        <v>93</v>
      </c>
      <c r="Y20" s="71">
        <v>0</v>
      </c>
      <c r="Z20" s="71">
        <v>84</v>
      </c>
      <c r="AA20" s="71">
        <v>15</v>
      </c>
      <c r="AB20" s="71">
        <v>0</v>
      </c>
      <c r="AC20" s="72">
        <f t="shared" si="0"/>
        <v>1566</v>
      </c>
    </row>
    <row r="21" spans="2:29" ht="19.5" customHeight="1" x14ac:dyDescent="0.3">
      <c r="B21" s="5"/>
      <c r="C21" s="58" t="s">
        <v>27</v>
      </c>
      <c r="D21" s="71">
        <v>0</v>
      </c>
      <c r="E21" s="71">
        <v>107</v>
      </c>
      <c r="F21" s="71">
        <v>2</v>
      </c>
      <c r="G21" s="71">
        <v>145</v>
      </c>
      <c r="H21" s="71">
        <v>93</v>
      </c>
      <c r="I21" s="71">
        <v>34</v>
      </c>
      <c r="J21" s="71">
        <v>79</v>
      </c>
      <c r="K21" s="71">
        <v>0</v>
      </c>
      <c r="L21" s="71">
        <v>0</v>
      </c>
      <c r="M21" s="71">
        <v>119</v>
      </c>
      <c r="N21" s="71">
        <v>198</v>
      </c>
      <c r="O21" s="71">
        <v>67</v>
      </c>
      <c r="P21" s="71">
        <v>89</v>
      </c>
      <c r="Q21" s="71">
        <v>705</v>
      </c>
      <c r="R21" s="71">
        <v>0</v>
      </c>
      <c r="S21" s="71">
        <v>0</v>
      </c>
      <c r="T21" s="71">
        <v>0</v>
      </c>
      <c r="U21" s="71">
        <v>77</v>
      </c>
      <c r="V21" s="71">
        <v>0</v>
      </c>
      <c r="W21" s="71">
        <v>72</v>
      </c>
      <c r="X21" s="71">
        <v>33</v>
      </c>
      <c r="Y21" s="71">
        <v>0</v>
      </c>
      <c r="Z21" s="71">
        <v>110</v>
      </c>
      <c r="AA21" s="71">
        <v>17</v>
      </c>
      <c r="AB21" s="71">
        <v>0</v>
      </c>
      <c r="AC21" s="72">
        <f t="shared" si="0"/>
        <v>1947</v>
      </c>
    </row>
    <row r="22" spans="2:29" ht="19.5" customHeight="1" x14ac:dyDescent="0.3">
      <c r="B22" s="5"/>
      <c r="C22" s="58" t="s">
        <v>28</v>
      </c>
      <c r="D22" s="71">
        <v>0</v>
      </c>
      <c r="E22" s="71">
        <v>45</v>
      </c>
      <c r="F22" s="71">
        <v>4</v>
      </c>
      <c r="G22" s="71">
        <v>71</v>
      </c>
      <c r="H22" s="71">
        <v>33</v>
      </c>
      <c r="I22" s="71">
        <v>2</v>
      </c>
      <c r="J22" s="71">
        <v>92</v>
      </c>
      <c r="K22" s="71">
        <v>0</v>
      </c>
      <c r="L22" s="71">
        <v>0</v>
      </c>
      <c r="M22" s="71">
        <v>42</v>
      </c>
      <c r="N22" s="71">
        <v>67</v>
      </c>
      <c r="O22" s="71">
        <v>77</v>
      </c>
      <c r="P22" s="71">
        <v>0</v>
      </c>
      <c r="Q22" s="71">
        <v>882</v>
      </c>
      <c r="R22" s="71">
        <v>0</v>
      </c>
      <c r="S22" s="71">
        <v>0</v>
      </c>
      <c r="T22" s="71">
        <v>0</v>
      </c>
      <c r="U22" s="71">
        <v>4</v>
      </c>
      <c r="V22" s="71">
        <v>0</v>
      </c>
      <c r="W22" s="71">
        <v>93</v>
      </c>
      <c r="X22" s="71">
        <v>23</v>
      </c>
      <c r="Y22" s="71">
        <v>0</v>
      </c>
      <c r="Z22" s="71">
        <v>52</v>
      </c>
      <c r="AA22" s="71">
        <v>15</v>
      </c>
      <c r="AB22" s="71">
        <v>0</v>
      </c>
      <c r="AC22" s="72">
        <f t="shared" si="0"/>
        <v>1502</v>
      </c>
    </row>
    <row r="23" spans="2:29" ht="19.5" customHeight="1" x14ac:dyDescent="0.3">
      <c r="B23" s="59"/>
      <c r="C23" s="58" t="s">
        <v>26</v>
      </c>
      <c r="D23" s="71">
        <v>0</v>
      </c>
      <c r="E23" s="71">
        <v>618</v>
      </c>
      <c r="F23" s="71">
        <v>58</v>
      </c>
      <c r="G23" s="71">
        <v>996</v>
      </c>
      <c r="H23" s="71">
        <v>203</v>
      </c>
      <c r="I23" s="71">
        <v>103</v>
      </c>
      <c r="J23" s="71">
        <v>420</v>
      </c>
      <c r="K23" s="71">
        <v>0</v>
      </c>
      <c r="L23" s="71">
        <v>0</v>
      </c>
      <c r="M23" s="71">
        <v>12559</v>
      </c>
      <c r="N23" s="71">
        <v>1058</v>
      </c>
      <c r="O23" s="71">
        <v>1670</v>
      </c>
      <c r="P23" s="71">
        <v>1995</v>
      </c>
      <c r="Q23" s="71">
        <v>27</v>
      </c>
      <c r="R23" s="71">
        <v>1807</v>
      </c>
      <c r="S23" s="71">
        <v>0</v>
      </c>
      <c r="T23" s="71">
        <v>0</v>
      </c>
      <c r="U23" s="71">
        <v>271</v>
      </c>
      <c r="V23" s="71">
        <v>0</v>
      </c>
      <c r="W23" s="71">
        <v>1327</v>
      </c>
      <c r="X23" s="71">
        <v>459</v>
      </c>
      <c r="Y23" s="71">
        <v>0</v>
      </c>
      <c r="Z23" s="71">
        <v>483</v>
      </c>
      <c r="AA23" s="71">
        <v>500</v>
      </c>
      <c r="AB23" s="71">
        <v>0</v>
      </c>
      <c r="AC23" s="72">
        <f t="shared" si="0"/>
        <v>24554</v>
      </c>
    </row>
    <row r="24" spans="2:29" ht="19.5" customHeight="1" x14ac:dyDescent="0.3">
      <c r="B24" s="5"/>
      <c r="C24" s="58" t="s">
        <v>31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12916</v>
      </c>
      <c r="N24" s="71">
        <v>0</v>
      </c>
      <c r="O24" s="71">
        <v>0</v>
      </c>
      <c r="P24" s="71">
        <v>0</v>
      </c>
      <c r="Q24" s="71">
        <v>1600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2">
        <f t="shared" si="0"/>
        <v>14516</v>
      </c>
    </row>
    <row r="25" spans="2:29" ht="19.5" customHeight="1" x14ac:dyDescent="0.3">
      <c r="B25" s="5"/>
      <c r="C25" s="58" t="s">
        <v>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2">
        <f t="shared" si="0"/>
        <v>0</v>
      </c>
    </row>
    <row r="26" spans="2:29" ht="19.5" customHeight="1" x14ac:dyDescent="0.3">
      <c r="B26" s="5"/>
      <c r="C26" s="58" t="s">
        <v>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2">
        <f t="shared" si="0"/>
        <v>0</v>
      </c>
    </row>
    <row r="27" spans="2:29" ht="19.5" customHeight="1" x14ac:dyDescent="0.3">
      <c r="B27" s="5"/>
      <c r="C27" s="58" t="s">
        <v>48</v>
      </c>
      <c r="D27" s="71">
        <v>0</v>
      </c>
      <c r="E27" s="71">
        <v>80</v>
      </c>
      <c r="F27" s="71">
        <v>3</v>
      </c>
      <c r="G27" s="71">
        <v>317</v>
      </c>
      <c r="H27" s="71">
        <v>28</v>
      </c>
      <c r="I27" s="71">
        <v>6</v>
      </c>
      <c r="J27" s="71">
        <v>63</v>
      </c>
      <c r="K27" s="71">
        <v>0</v>
      </c>
      <c r="L27" s="71">
        <v>0</v>
      </c>
      <c r="M27" s="71">
        <v>350</v>
      </c>
      <c r="N27" s="71">
        <v>35</v>
      </c>
      <c r="O27" s="71">
        <v>89</v>
      </c>
      <c r="P27" s="71">
        <v>10</v>
      </c>
      <c r="Q27" s="71">
        <v>296</v>
      </c>
      <c r="R27" s="71">
        <v>0</v>
      </c>
      <c r="S27" s="71">
        <v>0</v>
      </c>
      <c r="T27" s="71">
        <v>0</v>
      </c>
      <c r="U27" s="71">
        <v>85</v>
      </c>
      <c r="V27" s="71">
        <v>0</v>
      </c>
      <c r="W27" s="71">
        <v>35</v>
      </c>
      <c r="X27" s="71">
        <v>211</v>
      </c>
      <c r="Y27" s="71">
        <v>0</v>
      </c>
      <c r="Z27" s="71">
        <v>164</v>
      </c>
      <c r="AA27" s="71">
        <v>4</v>
      </c>
      <c r="AB27" s="71">
        <v>0</v>
      </c>
      <c r="AC27" s="72">
        <f t="shared" si="0"/>
        <v>1776</v>
      </c>
    </row>
    <row r="28" spans="2:29" ht="19.5" customHeight="1" x14ac:dyDescent="0.3">
      <c r="B28" s="5"/>
      <c r="C28" s="58" t="s">
        <v>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2">
        <f t="shared" si="0"/>
        <v>0</v>
      </c>
    </row>
    <row r="29" spans="2:29" ht="19.5" customHeight="1" x14ac:dyDescent="0.3">
      <c r="B29" s="5"/>
      <c r="C29" s="58" t="s">
        <v>29</v>
      </c>
      <c r="D29" s="71">
        <v>0</v>
      </c>
      <c r="E29" s="71">
        <v>91</v>
      </c>
      <c r="F29" s="71">
        <v>1</v>
      </c>
      <c r="G29" s="71">
        <v>109</v>
      </c>
      <c r="H29" s="71">
        <v>32</v>
      </c>
      <c r="I29" s="71">
        <v>2</v>
      </c>
      <c r="J29" s="71">
        <v>28</v>
      </c>
      <c r="K29" s="71">
        <v>0</v>
      </c>
      <c r="L29" s="71">
        <v>0</v>
      </c>
      <c r="M29" s="71">
        <v>40</v>
      </c>
      <c r="N29" s="71">
        <v>101</v>
      </c>
      <c r="O29" s="71">
        <v>210</v>
      </c>
      <c r="P29" s="71">
        <v>78</v>
      </c>
      <c r="Q29" s="71">
        <v>1182</v>
      </c>
      <c r="R29" s="71">
        <v>0</v>
      </c>
      <c r="S29" s="71">
        <v>0</v>
      </c>
      <c r="T29" s="71">
        <v>0</v>
      </c>
      <c r="U29" s="71">
        <v>39</v>
      </c>
      <c r="V29" s="71">
        <v>0</v>
      </c>
      <c r="W29" s="71">
        <v>44929</v>
      </c>
      <c r="X29" s="71">
        <v>2</v>
      </c>
      <c r="Y29" s="71">
        <v>0</v>
      </c>
      <c r="Z29" s="71">
        <v>32</v>
      </c>
      <c r="AA29" s="71">
        <v>139</v>
      </c>
      <c r="AB29" s="71">
        <v>0</v>
      </c>
      <c r="AC29" s="72">
        <f t="shared" si="0"/>
        <v>47015</v>
      </c>
    </row>
    <row r="30" spans="2:29" ht="19.5" customHeight="1" x14ac:dyDescent="0.3">
      <c r="B30" s="5"/>
      <c r="C30" s="58" t="s">
        <v>36</v>
      </c>
      <c r="D30" s="71">
        <v>0</v>
      </c>
      <c r="E30" s="71">
        <v>28</v>
      </c>
      <c r="F30" s="71">
        <v>30</v>
      </c>
      <c r="G30" s="71">
        <v>1535</v>
      </c>
      <c r="H30" s="71">
        <v>14</v>
      </c>
      <c r="I30" s="71">
        <v>0</v>
      </c>
      <c r="J30" s="71">
        <v>225</v>
      </c>
      <c r="K30" s="71">
        <v>0</v>
      </c>
      <c r="L30" s="71">
        <v>0</v>
      </c>
      <c r="M30" s="71">
        <v>253</v>
      </c>
      <c r="N30" s="71">
        <v>65</v>
      </c>
      <c r="O30" s="71">
        <v>25</v>
      </c>
      <c r="P30" s="71">
        <v>15</v>
      </c>
      <c r="Q30" s="71">
        <v>235</v>
      </c>
      <c r="R30" s="71">
        <v>0</v>
      </c>
      <c r="S30" s="71">
        <v>0</v>
      </c>
      <c r="T30" s="71">
        <v>0</v>
      </c>
      <c r="U30" s="71">
        <v>241</v>
      </c>
      <c r="V30" s="71">
        <v>0</v>
      </c>
      <c r="W30" s="71">
        <v>0</v>
      </c>
      <c r="X30" s="71">
        <v>27</v>
      </c>
      <c r="Y30" s="71">
        <v>0</v>
      </c>
      <c r="Z30" s="71">
        <v>184</v>
      </c>
      <c r="AA30" s="71">
        <v>26</v>
      </c>
      <c r="AB30" s="71">
        <v>0</v>
      </c>
      <c r="AC30" s="72">
        <f t="shared" si="0"/>
        <v>2903</v>
      </c>
    </row>
    <row r="31" spans="2:29" ht="19.5" customHeight="1" x14ac:dyDescent="0.3">
      <c r="B31" s="5"/>
      <c r="C31" s="58" t="s">
        <v>32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2">
        <f t="shared" si="0"/>
        <v>0</v>
      </c>
    </row>
    <row r="32" spans="2:29" ht="19.5" customHeight="1" x14ac:dyDescent="0.3">
      <c r="B32" s="5"/>
      <c r="C32" s="58" t="s">
        <v>38</v>
      </c>
      <c r="D32" s="71">
        <v>0</v>
      </c>
      <c r="E32" s="71">
        <v>69</v>
      </c>
      <c r="F32" s="71">
        <v>1</v>
      </c>
      <c r="G32" s="71">
        <v>229</v>
      </c>
      <c r="H32" s="71">
        <v>34</v>
      </c>
      <c r="I32" s="71">
        <v>6</v>
      </c>
      <c r="J32" s="71">
        <v>118</v>
      </c>
      <c r="K32" s="71">
        <v>0</v>
      </c>
      <c r="L32" s="71">
        <v>0</v>
      </c>
      <c r="M32" s="71">
        <v>182</v>
      </c>
      <c r="N32" s="71">
        <v>79</v>
      </c>
      <c r="O32" s="71">
        <v>91</v>
      </c>
      <c r="P32" s="71">
        <v>34</v>
      </c>
      <c r="Q32" s="71">
        <v>242</v>
      </c>
      <c r="R32" s="71">
        <v>0</v>
      </c>
      <c r="S32" s="71">
        <v>0</v>
      </c>
      <c r="T32" s="71">
        <v>0</v>
      </c>
      <c r="U32" s="71">
        <v>66</v>
      </c>
      <c r="V32" s="71">
        <v>0</v>
      </c>
      <c r="W32" s="71">
        <v>89</v>
      </c>
      <c r="X32" s="71">
        <v>97</v>
      </c>
      <c r="Y32" s="71">
        <v>0</v>
      </c>
      <c r="Z32" s="71">
        <v>0</v>
      </c>
      <c r="AA32" s="71">
        <v>8</v>
      </c>
      <c r="AB32" s="71">
        <v>0</v>
      </c>
      <c r="AC32" s="72">
        <f t="shared" si="0"/>
        <v>1345</v>
      </c>
    </row>
    <row r="33" spans="2:30" ht="19.5" customHeight="1" x14ac:dyDescent="0.3">
      <c r="B33" s="5"/>
      <c r="C33" s="58" t="s">
        <v>40</v>
      </c>
      <c r="D33" s="71">
        <v>0</v>
      </c>
      <c r="E33" s="71">
        <v>74</v>
      </c>
      <c r="F33" s="71">
        <v>0</v>
      </c>
      <c r="G33" s="71">
        <v>33</v>
      </c>
      <c r="H33" s="71">
        <v>2</v>
      </c>
      <c r="I33" s="71">
        <v>8</v>
      </c>
      <c r="J33" s="71">
        <v>6</v>
      </c>
      <c r="K33" s="71">
        <v>0</v>
      </c>
      <c r="L33" s="71">
        <v>0</v>
      </c>
      <c r="M33" s="71">
        <v>28</v>
      </c>
      <c r="N33" s="71">
        <v>85</v>
      </c>
      <c r="O33" s="71">
        <v>88</v>
      </c>
      <c r="P33" s="71">
        <v>47</v>
      </c>
      <c r="Q33" s="71">
        <v>246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152</v>
      </c>
      <c r="X33" s="71">
        <v>2</v>
      </c>
      <c r="Y33" s="71">
        <v>0</v>
      </c>
      <c r="Z33" s="71">
        <v>6</v>
      </c>
      <c r="AA33" s="71">
        <v>0</v>
      </c>
      <c r="AB33" s="71">
        <v>0</v>
      </c>
      <c r="AC33" s="72">
        <f t="shared" si="0"/>
        <v>777</v>
      </c>
    </row>
    <row r="34" spans="2:30" ht="19.5" customHeight="1" x14ac:dyDescent="0.3">
      <c r="B34" s="5"/>
      <c r="C34" s="58" t="s">
        <v>42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2">
        <f t="shared" si="0"/>
        <v>0</v>
      </c>
    </row>
    <row r="35" spans="2:30" ht="19.5" customHeight="1" x14ac:dyDescent="0.3">
      <c r="B35" s="5"/>
      <c r="C35" s="60" t="s">
        <v>5</v>
      </c>
      <c r="D35" s="73">
        <f>SUM(D10:D34)</f>
        <v>0</v>
      </c>
      <c r="E35" s="73">
        <f t="shared" ref="E35:AB35" si="1">SUM(E10:E34)</f>
        <v>1916</v>
      </c>
      <c r="F35" s="73">
        <f t="shared" si="1"/>
        <v>227</v>
      </c>
      <c r="G35" s="73">
        <f t="shared" si="1"/>
        <v>4949</v>
      </c>
      <c r="H35" s="73">
        <f t="shared" si="1"/>
        <v>683</v>
      </c>
      <c r="I35" s="73">
        <f t="shared" si="1"/>
        <v>220</v>
      </c>
      <c r="J35" s="73">
        <f t="shared" si="1"/>
        <v>1828</v>
      </c>
      <c r="K35" s="73">
        <f t="shared" si="1"/>
        <v>0</v>
      </c>
      <c r="L35" s="73">
        <f t="shared" si="1"/>
        <v>0</v>
      </c>
      <c r="M35" s="73">
        <f t="shared" si="1"/>
        <v>35879</v>
      </c>
      <c r="N35" s="73">
        <f t="shared" si="1"/>
        <v>2482</v>
      </c>
      <c r="O35" s="73">
        <f t="shared" si="1"/>
        <v>3141</v>
      </c>
      <c r="P35" s="73">
        <f t="shared" si="1"/>
        <v>2847</v>
      </c>
      <c r="Q35" s="73">
        <f t="shared" si="1"/>
        <v>15035</v>
      </c>
      <c r="R35" s="73">
        <f t="shared" si="1"/>
        <v>4335</v>
      </c>
      <c r="S35" s="73">
        <f t="shared" si="1"/>
        <v>0</v>
      </c>
      <c r="T35" s="73">
        <f t="shared" si="1"/>
        <v>0</v>
      </c>
      <c r="U35" s="73">
        <f t="shared" si="1"/>
        <v>1337</v>
      </c>
      <c r="V35" s="73">
        <f t="shared" si="1"/>
        <v>0</v>
      </c>
      <c r="W35" s="73">
        <f t="shared" si="1"/>
        <v>47323</v>
      </c>
      <c r="X35" s="73">
        <f t="shared" si="1"/>
        <v>2529</v>
      </c>
      <c r="Y35" s="73">
        <f t="shared" si="1"/>
        <v>0</v>
      </c>
      <c r="Z35" s="73">
        <f t="shared" si="1"/>
        <v>1821</v>
      </c>
      <c r="AA35" s="73">
        <f t="shared" si="1"/>
        <v>838</v>
      </c>
      <c r="AB35" s="73">
        <f t="shared" si="1"/>
        <v>0</v>
      </c>
      <c r="AC35" s="73">
        <f>SUM(AC10:AC34)</f>
        <v>127390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101</v>
      </c>
    </row>
    <row r="38" spans="2:30" ht="12" customHeight="1" x14ac:dyDescent="0.3">
      <c r="C38" s="10" t="s">
        <v>240</v>
      </c>
    </row>
    <row r="39" spans="2:30" ht="12" customHeight="1" x14ac:dyDescent="0.3">
      <c r="C39" s="10" t="s">
        <v>7</v>
      </c>
      <c r="AD39" s="61"/>
    </row>
    <row r="40" spans="2:30" ht="19.5" customHeight="1" x14ac:dyDescent="0.3">
      <c r="AB40" s="125" t="s">
        <v>8</v>
      </c>
      <c r="AC40" s="125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94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3" customFormat="1" ht="33" customHeight="1" x14ac:dyDescent="0.3">
      <c r="C6" s="128" t="s">
        <v>239</v>
      </c>
      <c r="D6" s="128"/>
      <c r="E6" s="128"/>
      <c r="F6" s="128"/>
      <c r="G6" s="128"/>
      <c r="H6" s="128"/>
      <c r="I6" s="128"/>
      <c r="J6" s="128"/>
      <c r="AA6" s="54"/>
      <c r="AB6" s="54"/>
      <c r="BM6" s="54"/>
      <c r="DH6" s="54"/>
      <c r="EB6" s="54"/>
      <c r="FF6" s="54"/>
      <c r="FG6" s="54"/>
      <c r="FH6" s="54"/>
      <c r="FI6" s="54"/>
      <c r="FJ6" s="54"/>
      <c r="FK6" s="54"/>
    </row>
    <row r="7" spans="2:167" ht="12" customHeight="1" x14ac:dyDescent="0.3">
      <c r="C7" s="62"/>
      <c r="D7" s="62"/>
      <c r="E7" s="62"/>
      <c r="F7" s="62"/>
      <c r="G7" s="62"/>
      <c r="H7" s="62"/>
      <c r="I7" s="62"/>
      <c r="J7" s="62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3"/>
      <c r="C8" s="64" t="s">
        <v>105</v>
      </c>
      <c r="D8" s="65" t="s">
        <v>106</v>
      </c>
      <c r="E8" s="65" t="s">
        <v>107</v>
      </c>
      <c r="F8" s="65" t="s">
        <v>108</v>
      </c>
      <c r="G8" s="136" t="s">
        <v>109</v>
      </c>
      <c r="H8" s="137"/>
      <c r="I8" s="137"/>
      <c r="J8" s="138"/>
    </row>
    <row r="9" spans="2:167" ht="15.75" customHeight="1" x14ac:dyDescent="0.3">
      <c r="B9" s="63"/>
      <c r="C9" s="66">
        <v>1</v>
      </c>
      <c r="D9" s="67" t="s">
        <v>178</v>
      </c>
      <c r="E9" s="68">
        <v>20503752698</v>
      </c>
      <c r="F9" s="108" t="s">
        <v>128</v>
      </c>
      <c r="G9" s="133" t="s">
        <v>180</v>
      </c>
      <c r="H9" s="134"/>
      <c r="I9" s="134"/>
      <c r="J9" s="135"/>
    </row>
    <row r="10" spans="2:167" ht="15.75" customHeight="1" x14ac:dyDescent="0.3">
      <c r="B10" s="63"/>
      <c r="C10" s="66">
        <v>2</v>
      </c>
      <c r="D10" s="67" t="s">
        <v>116</v>
      </c>
      <c r="E10" s="68">
        <v>20312239117</v>
      </c>
      <c r="F10" s="69" t="s">
        <v>19</v>
      </c>
      <c r="G10" s="133" t="s">
        <v>130</v>
      </c>
      <c r="H10" s="134"/>
      <c r="I10" s="134"/>
      <c r="J10" s="135"/>
    </row>
    <row r="11" spans="2:167" ht="15.75" customHeight="1" x14ac:dyDescent="0.3">
      <c r="B11" s="63"/>
      <c r="C11" s="66">
        <v>3</v>
      </c>
      <c r="D11" s="67" t="s">
        <v>131</v>
      </c>
      <c r="E11" s="68">
        <v>20498189637</v>
      </c>
      <c r="F11" s="69" t="s">
        <v>19</v>
      </c>
      <c r="G11" s="133" t="s">
        <v>132</v>
      </c>
      <c r="H11" s="134"/>
      <c r="I11" s="134"/>
      <c r="J11" s="135"/>
    </row>
    <row r="12" spans="2:167" ht="15.75" customHeight="1" x14ac:dyDescent="0.3">
      <c r="B12" s="63"/>
      <c r="C12" s="66">
        <v>4</v>
      </c>
      <c r="D12" s="67" t="s">
        <v>117</v>
      </c>
      <c r="E12" s="68">
        <v>20173014971</v>
      </c>
      <c r="F12" s="69" t="s">
        <v>19</v>
      </c>
      <c r="G12" s="133" t="s">
        <v>133</v>
      </c>
      <c r="H12" s="134"/>
      <c r="I12" s="134"/>
      <c r="J12" s="135"/>
    </row>
    <row r="13" spans="2:167" ht="15.75" customHeight="1" x14ac:dyDescent="0.3">
      <c r="B13" s="63"/>
      <c r="C13" s="66">
        <v>5</v>
      </c>
      <c r="D13" s="67" t="s">
        <v>118</v>
      </c>
      <c r="E13" s="68">
        <v>20522136221</v>
      </c>
      <c r="F13" s="69" t="s">
        <v>23</v>
      </c>
      <c r="G13" s="133" t="s">
        <v>134</v>
      </c>
      <c r="H13" s="134"/>
      <c r="I13" s="134"/>
      <c r="J13" s="135"/>
    </row>
    <row r="14" spans="2:167" ht="15.75" customHeight="1" x14ac:dyDescent="0.3">
      <c r="B14" s="63"/>
      <c r="C14" s="66">
        <v>6</v>
      </c>
      <c r="D14" s="67" t="s">
        <v>119</v>
      </c>
      <c r="E14" s="68">
        <v>20253881438</v>
      </c>
      <c r="F14" s="69" t="s">
        <v>23</v>
      </c>
      <c r="G14" s="133" t="s">
        <v>135</v>
      </c>
      <c r="H14" s="134"/>
      <c r="I14" s="134"/>
      <c r="J14" s="135"/>
    </row>
    <row r="15" spans="2:167" ht="15.75" customHeight="1" x14ac:dyDescent="0.3">
      <c r="B15" s="63"/>
      <c r="C15" s="66">
        <v>7</v>
      </c>
      <c r="D15" s="67" t="s">
        <v>136</v>
      </c>
      <c r="E15" s="68">
        <v>20388101971</v>
      </c>
      <c r="F15" s="69" t="s">
        <v>23</v>
      </c>
      <c r="G15" s="133" t="s">
        <v>137</v>
      </c>
      <c r="H15" s="134"/>
      <c r="I15" s="134"/>
      <c r="J15" s="135"/>
    </row>
    <row r="16" spans="2:167" ht="15.75" customHeight="1" x14ac:dyDescent="0.3">
      <c r="B16" s="63"/>
      <c r="C16" s="66">
        <v>8</v>
      </c>
      <c r="D16" s="67" t="s">
        <v>138</v>
      </c>
      <c r="E16" s="68">
        <v>20258937784</v>
      </c>
      <c r="F16" s="69" t="s">
        <v>19</v>
      </c>
      <c r="G16" s="133" t="s">
        <v>139</v>
      </c>
      <c r="H16" s="134"/>
      <c r="I16" s="134"/>
      <c r="J16" s="135"/>
    </row>
    <row r="17" spans="2:10" ht="15.75" customHeight="1" x14ac:dyDescent="0.3">
      <c r="B17" s="63"/>
      <c r="C17" s="66">
        <v>9</v>
      </c>
      <c r="D17" s="67" t="s">
        <v>120</v>
      </c>
      <c r="E17" s="68">
        <v>20481925216</v>
      </c>
      <c r="F17" s="69" t="s">
        <v>19</v>
      </c>
      <c r="G17" s="133" t="s">
        <v>140</v>
      </c>
      <c r="H17" s="134"/>
      <c r="I17" s="134"/>
      <c r="J17" s="135"/>
    </row>
    <row r="18" spans="2:10" ht="15.75" customHeight="1" x14ac:dyDescent="0.3">
      <c r="B18" s="63"/>
      <c r="C18" s="66">
        <v>10</v>
      </c>
      <c r="D18" s="67" t="s">
        <v>141</v>
      </c>
      <c r="E18" s="68">
        <v>20523916361</v>
      </c>
      <c r="F18" s="69" t="s">
        <v>128</v>
      </c>
      <c r="G18" s="133" t="s">
        <v>142</v>
      </c>
      <c r="H18" s="134"/>
      <c r="I18" s="134"/>
      <c r="J18" s="135"/>
    </row>
    <row r="19" spans="2:10" ht="15.75" customHeight="1" x14ac:dyDescent="0.3">
      <c r="B19" s="63"/>
      <c r="C19" s="66">
        <v>11</v>
      </c>
      <c r="D19" s="67" t="s">
        <v>143</v>
      </c>
      <c r="E19" s="68">
        <v>20518596188</v>
      </c>
      <c r="F19" s="69" t="s">
        <v>23</v>
      </c>
      <c r="G19" s="133" t="s">
        <v>144</v>
      </c>
      <c r="H19" s="134"/>
      <c r="I19" s="134"/>
      <c r="J19" s="135"/>
    </row>
    <row r="20" spans="2:10" ht="15.75" customHeight="1" x14ac:dyDescent="0.3">
      <c r="B20" s="63"/>
      <c r="C20" s="66">
        <v>12</v>
      </c>
      <c r="D20" s="67" t="s">
        <v>145</v>
      </c>
      <c r="E20" s="68">
        <v>20251715191</v>
      </c>
      <c r="F20" s="69" t="s">
        <v>19</v>
      </c>
      <c r="G20" s="133" t="s">
        <v>146</v>
      </c>
      <c r="H20" s="134"/>
      <c r="I20" s="134"/>
      <c r="J20" s="135"/>
    </row>
    <row r="21" spans="2:10" ht="15.75" customHeight="1" x14ac:dyDescent="0.3">
      <c r="B21" s="63"/>
      <c r="C21" s="66">
        <v>13</v>
      </c>
      <c r="D21" s="67" t="s">
        <v>147</v>
      </c>
      <c r="E21" s="68">
        <v>20101128777</v>
      </c>
      <c r="F21" s="69" t="s">
        <v>19</v>
      </c>
      <c r="G21" s="133" t="s">
        <v>148</v>
      </c>
      <c r="H21" s="134"/>
      <c r="I21" s="134"/>
      <c r="J21" s="135"/>
    </row>
    <row r="22" spans="2:10" ht="15.75" customHeight="1" x14ac:dyDescent="0.3">
      <c r="B22" s="63"/>
      <c r="C22" s="66">
        <v>14</v>
      </c>
      <c r="D22" s="67" t="s">
        <v>150</v>
      </c>
      <c r="E22" s="68">
        <v>20404768906</v>
      </c>
      <c r="F22" s="69" t="s">
        <v>23</v>
      </c>
      <c r="G22" s="133" t="s">
        <v>151</v>
      </c>
      <c r="H22" s="134"/>
      <c r="I22" s="134"/>
      <c r="J22" s="135"/>
    </row>
    <row r="23" spans="2:10" ht="15.75" customHeight="1" x14ac:dyDescent="0.3">
      <c r="B23" s="63"/>
      <c r="C23" s="66">
        <v>15</v>
      </c>
      <c r="D23" s="67" t="s">
        <v>121</v>
      </c>
      <c r="E23" s="68">
        <v>20266024836</v>
      </c>
      <c r="F23" s="69" t="s">
        <v>23</v>
      </c>
      <c r="G23" s="133" t="s">
        <v>152</v>
      </c>
      <c r="H23" s="134"/>
      <c r="I23" s="134"/>
      <c r="J23" s="135"/>
    </row>
    <row r="24" spans="2:10" ht="15.75" customHeight="1" x14ac:dyDescent="0.3">
      <c r="B24" s="63"/>
      <c r="C24" s="66">
        <v>16</v>
      </c>
      <c r="D24" s="67" t="s">
        <v>153</v>
      </c>
      <c r="E24" s="68">
        <v>20102890508</v>
      </c>
      <c r="F24" s="69" t="s">
        <v>68</v>
      </c>
      <c r="G24" s="133" t="s">
        <v>154</v>
      </c>
      <c r="H24" s="134"/>
      <c r="I24" s="134"/>
      <c r="J24" s="135"/>
    </row>
    <row r="25" spans="2:10" ht="15.75" customHeight="1" x14ac:dyDescent="0.3">
      <c r="B25" s="63"/>
      <c r="C25" s="66">
        <v>17</v>
      </c>
      <c r="D25" s="67" t="s">
        <v>122</v>
      </c>
      <c r="E25" s="68">
        <v>20522346030</v>
      </c>
      <c r="F25" s="69" t="s">
        <v>23</v>
      </c>
      <c r="G25" s="133" t="s">
        <v>155</v>
      </c>
      <c r="H25" s="134"/>
      <c r="I25" s="134"/>
      <c r="J25" s="135"/>
    </row>
    <row r="26" spans="2:10" ht="15.75" customHeight="1" x14ac:dyDescent="0.3">
      <c r="B26" s="63"/>
      <c r="C26" s="66">
        <v>18</v>
      </c>
      <c r="D26" s="67" t="s">
        <v>156</v>
      </c>
      <c r="E26" s="68">
        <v>20341841357</v>
      </c>
      <c r="F26" s="108" t="s">
        <v>19</v>
      </c>
      <c r="G26" s="133" t="s">
        <v>182</v>
      </c>
      <c r="H26" s="134"/>
      <c r="I26" s="134"/>
      <c r="J26" s="135"/>
    </row>
    <row r="27" spans="2:10" ht="15.75" customHeight="1" x14ac:dyDescent="0.3">
      <c r="B27" s="63"/>
      <c r="C27" s="66">
        <v>19</v>
      </c>
      <c r="D27" s="67" t="s">
        <v>157</v>
      </c>
      <c r="E27" s="68">
        <v>20387377167</v>
      </c>
      <c r="F27" s="69" t="s">
        <v>19</v>
      </c>
      <c r="G27" s="133" t="s">
        <v>158</v>
      </c>
      <c r="H27" s="134"/>
      <c r="I27" s="134"/>
      <c r="J27" s="135"/>
    </row>
    <row r="28" spans="2:10" ht="15.75" customHeight="1" x14ac:dyDescent="0.3">
      <c r="B28" s="63"/>
      <c r="C28" s="66">
        <v>20</v>
      </c>
      <c r="D28" s="67" t="s">
        <v>123</v>
      </c>
      <c r="E28" s="68">
        <v>20100686814</v>
      </c>
      <c r="F28" s="69" t="s">
        <v>19</v>
      </c>
      <c r="G28" s="133" t="s">
        <v>159</v>
      </c>
      <c r="H28" s="134"/>
      <c r="I28" s="134"/>
      <c r="J28" s="135"/>
    </row>
    <row r="29" spans="2:10" ht="15.75" customHeight="1" x14ac:dyDescent="0.3">
      <c r="B29" s="63"/>
      <c r="C29" s="66">
        <v>21</v>
      </c>
      <c r="D29" s="67" t="s">
        <v>161</v>
      </c>
      <c r="E29" s="68">
        <v>20463958590</v>
      </c>
      <c r="F29" s="69" t="s">
        <v>19</v>
      </c>
      <c r="G29" s="133" t="s">
        <v>160</v>
      </c>
      <c r="H29" s="134"/>
      <c r="I29" s="134"/>
      <c r="J29" s="135"/>
    </row>
    <row r="30" spans="2:10" ht="15.75" customHeight="1" x14ac:dyDescent="0.3">
      <c r="B30" s="63"/>
      <c r="C30" s="66">
        <v>22</v>
      </c>
      <c r="D30" s="67" t="s">
        <v>162</v>
      </c>
      <c r="E30" s="68">
        <v>20480911998</v>
      </c>
      <c r="F30" s="69" t="s">
        <v>23</v>
      </c>
      <c r="G30" s="133" t="s">
        <v>163</v>
      </c>
      <c r="H30" s="134"/>
      <c r="I30" s="134"/>
      <c r="J30" s="135"/>
    </row>
    <row r="31" spans="2:10" ht="15.75" customHeight="1" x14ac:dyDescent="0.3">
      <c r="B31" s="63"/>
      <c r="C31" s="66">
        <v>23</v>
      </c>
      <c r="D31" s="67" t="s">
        <v>164</v>
      </c>
      <c r="E31" s="68">
        <v>20502454545</v>
      </c>
      <c r="F31" s="69" t="s">
        <v>19</v>
      </c>
      <c r="G31" s="133" t="s">
        <v>165</v>
      </c>
      <c r="H31" s="134"/>
      <c r="I31" s="134"/>
      <c r="J31" s="135"/>
    </row>
    <row r="32" spans="2:10" ht="15.75" customHeight="1" x14ac:dyDescent="0.3">
      <c r="B32" s="63"/>
      <c r="C32" s="66">
        <v>24</v>
      </c>
      <c r="D32" s="67" t="s">
        <v>166</v>
      </c>
      <c r="E32" s="68">
        <v>20256136865</v>
      </c>
      <c r="F32" s="69" t="s">
        <v>19</v>
      </c>
      <c r="G32" s="133" t="s">
        <v>167</v>
      </c>
      <c r="H32" s="134"/>
      <c r="I32" s="134"/>
      <c r="J32" s="135"/>
    </row>
    <row r="33" spans="2:11" ht="15.75" customHeight="1" x14ac:dyDescent="0.3">
      <c r="B33" s="63"/>
      <c r="C33" s="66">
        <v>25</v>
      </c>
      <c r="D33" s="67" t="s">
        <v>179</v>
      </c>
      <c r="E33" s="68">
        <v>20512179186</v>
      </c>
      <c r="F33" s="69" t="s">
        <v>23</v>
      </c>
      <c r="G33" s="133" t="s">
        <v>181</v>
      </c>
      <c r="H33" s="134"/>
      <c r="I33" s="134"/>
      <c r="J33" s="135"/>
    </row>
    <row r="34" spans="2:11" ht="15.75" customHeight="1" x14ac:dyDescent="0.3">
      <c r="B34" s="63"/>
      <c r="C34" s="66">
        <v>26</v>
      </c>
      <c r="D34" s="67" t="s">
        <v>168</v>
      </c>
      <c r="E34" s="68">
        <v>20342868844</v>
      </c>
      <c r="F34" s="108" t="s">
        <v>23</v>
      </c>
      <c r="G34" s="133" t="s">
        <v>183</v>
      </c>
      <c r="H34" s="134"/>
      <c r="I34" s="134"/>
      <c r="J34" s="135"/>
    </row>
    <row r="35" spans="2:11" ht="15.75" customHeight="1" x14ac:dyDescent="0.3">
      <c r="B35" s="63"/>
      <c r="C35" s="66">
        <v>27</v>
      </c>
      <c r="D35" s="67" t="s">
        <v>129</v>
      </c>
      <c r="E35" s="68">
        <v>20100227461</v>
      </c>
      <c r="F35" s="69" t="s">
        <v>19</v>
      </c>
      <c r="G35" s="133" t="s">
        <v>169</v>
      </c>
      <c r="H35" s="134"/>
      <c r="I35" s="134"/>
      <c r="J35" s="135"/>
    </row>
    <row r="36" spans="2:11" ht="15.75" customHeight="1" x14ac:dyDescent="0.3">
      <c r="B36" s="63"/>
      <c r="C36" s="66">
        <v>28</v>
      </c>
      <c r="D36" s="67" t="s">
        <v>124</v>
      </c>
      <c r="E36" s="68">
        <v>20502324927</v>
      </c>
      <c r="F36" s="69" t="s">
        <v>23</v>
      </c>
      <c r="G36" s="133" t="s">
        <v>170</v>
      </c>
      <c r="H36" s="134"/>
      <c r="I36" s="134"/>
      <c r="J36" s="135"/>
    </row>
    <row r="37" spans="2:11" ht="15.75" customHeight="1" x14ac:dyDescent="0.3">
      <c r="B37" s="63"/>
      <c r="C37" s="66">
        <v>29</v>
      </c>
      <c r="D37" s="67" t="s">
        <v>171</v>
      </c>
      <c r="E37" s="68">
        <v>20100023203</v>
      </c>
      <c r="F37" s="69" t="s">
        <v>23</v>
      </c>
      <c r="G37" s="133" t="s">
        <v>149</v>
      </c>
      <c r="H37" s="134"/>
      <c r="I37" s="134"/>
      <c r="J37" s="135"/>
    </row>
    <row r="38" spans="2:11" ht="15.75" customHeight="1" x14ac:dyDescent="0.3">
      <c r="B38" s="63"/>
      <c r="C38" s="66">
        <v>30</v>
      </c>
      <c r="D38" s="67" t="s">
        <v>172</v>
      </c>
      <c r="E38" s="68">
        <v>20422096605</v>
      </c>
      <c r="F38" s="69" t="s">
        <v>19</v>
      </c>
      <c r="G38" s="133" t="s">
        <v>173</v>
      </c>
      <c r="H38" s="134"/>
      <c r="I38" s="134"/>
      <c r="J38" s="135"/>
    </row>
    <row r="39" spans="2:11" ht="15.75" customHeight="1" x14ac:dyDescent="0.3">
      <c r="B39" s="63"/>
      <c r="C39" s="66">
        <v>31</v>
      </c>
      <c r="D39" s="67" t="s">
        <v>174</v>
      </c>
      <c r="E39" s="68">
        <v>20506440735</v>
      </c>
      <c r="F39" s="69" t="s">
        <v>19</v>
      </c>
      <c r="G39" s="133" t="s">
        <v>175</v>
      </c>
      <c r="H39" s="134"/>
      <c r="I39" s="134"/>
      <c r="J39" s="135"/>
    </row>
    <row r="40" spans="2:11" ht="12" customHeight="1" x14ac:dyDescent="0.3">
      <c r="D40" s="10" t="s">
        <v>240</v>
      </c>
    </row>
    <row r="41" spans="2:11" ht="12" customHeight="1" x14ac:dyDescent="0.3">
      <c r="D41" s="10" t="s">
        <v>7</v>
      </c>
    </row>
    <row r="42" spans="2:11" ht="12" customHeight="1" x14ac:dyDescent="0.3">
      <c r="D42" s="10"/>
    </row>
    <row r="43" spans="2:11" ht="19.5" customHeight="1" x14ac:dyDescent="0.3">
      <c r="J43" s="70" t="s">
        <v>8</v>
      </c>
      <c r="K43" s="61"/>
    </row>
    <row r="44" spans="2:11" ht="12" customHeight="1" x14ac:dyDescent="0.3"/>
    <row r="45" spans="2:11" ht="12" customHeight="1" x14ac:dyDescent="0.3"/>
    <row r="46" spans="2:11" ht="12" customHeight="1" x14ac:dyDescent="0.3"/>
    <row r="47" spans="2:11" ht="12" customHeight="1" x14ac:dyDescent="0.3"/>
    <row r="48" spans="2:11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</sheetData>
  <mergeCells count="33">
    <mergeCell ref="C6:J6"/>
    <mergeCell ref="G9:J9"/>
    <mergeCell ref="G26:J26"/>
    <mergeCell ref="G10:J10"/>
    <mergeCell ref="G11:J11"/>
    <mergeCell ref="G12:J12"/>
    <mergeCell ref="G13:J13"/>
    <mergeCell ref="G18:J18"/>
    <mergeCell ref="G19:J19"/>
    <mergeCell ref="G14:J14"/>
    <mergeCell ref="G15:J15"/>
    <mergeCell ref="G16:J16"/>
    <mergeCell ref="G17:J17"/>
    <mergeCell ref="G20:J20"/>
    <mergeCell ref="G8:J8"/>
    <mergeCell ref="G38:J38"/>
    <mergeCell ref="G21:J21"/>
    <mergeCell ref="G32:J32"/>
    <mergeCell ref="G33:J33"/>
    <mergeCell ref="G39:J39"/>
    <mergeCell ref="G37:J37"/>
    <mergeCell ref="G34:J34"/>
    <mergeCell ref="G22:J22"/>
    <mergeCell ref="G23:J23"/>
    <mergeCell ref="G24:J24"/>
    <mergeCell ref="G25:J25"/>
    <mergeCell ref="G27:J27"/>
    <mergeCell ref="G28:J28"/>
    <mergeCell ref="G29:J29"/>
    <mergeCell ref="G30:J30"/>
    <mergeCell ref="G31:J31"/>
    <mergeCell ref="G35:J35"/>
    <mergeCell ref="G36:J36"/>
  </mergeCells>
  <hyperlinks>
    <hyperlink ref="J43" location="Índice!A1" display="Volver al 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 </vt:lpstr>
      <vt:lpstr>Tabla y Gráfico N° 19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Glosario</vt:lpstr>
      <vt:lpstr>Anexo N° 01</vt:lpstr>
      <vt:lpstr>Anexo N° 02</vt:lpstr>
      <vt:lpstr>Anexo N°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2019-01-25T19:22:29Z</dcterms:modified>
</cp:coreProperties>
</file>