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Boletines\05 2016 IIS\"/>
    </mc:Choice>
  </mc:AlternateContent>
  <xr:revisionPtr revIDLastSave="0" documentId="13_ncr:1_{3226F013-429A-4633-A1C0-68A6E404217E}" xr6:coauthVersionLast="40" xr6:coauthVersionMax="40" xr10:uidLastSave="{00000000-0000-0000-0000-000000000000}"/>
  <bookViews>
    <workbookView xWindow="0" yWindow="0" windowWidth="20736" windowHeight="11760" xr2:uid="{00000000-000D-0000-FFFF-FFFF00000000}"/>
  </bookViews>
  <sheets>
    <sheet name="Índice" sheetId="54" r:id="rId1"/>
    <sheet name="Tabla y Gráfico N° 01" sheetId="59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61" r:id="rId7"/>
    <sheet name="Tabla y Gráfico N° 07" sheetId="10" r:id="rId8"/>
    <sheet name="Tabla y Gráfico N° 08" sheetId="13" r:id="rId9"/>
    <sheet name="Tabla y Gráfico N° 09" sheetId="14" r:id="rId10"/>
    <sheet name="Tabla y Gráfico N° 10" sheetId="15" r:id="rId11"/>
    <sheet name="Tabla y Gráfico N° 11" sheetId="16" r:id="rId12"/>
    <sheet name="Tabla y Gráfico N° 12" sheetId="62" r:id="rId13"/>
    <sheet name="Tabla y Gráfico N° 13" sheetId="19" r:id="rId14"/>
    <sheet name="Tabla y Gráfico N° 14" sheetId="68" r:id="rId15"/>
    <sheet name="Tabla y Gráfico N° 15" sheetId="63" r:id="rId16"/>
    <sheet name="Tabla y Gráfico N° 16" sheetId="31" r:id="rId17"/>
    <sheet name="Tabla y Gráfico N° 17" sheetId="69" r:id="rId18"/>
    <sheet name="Tabla y Gráfico N° 18 " sheetId="39" r:id="rId19"/>
    <sheet name="Tabla y Gráfico N° 19" sheetId="55" r:id="rId20"/>
    <sheet name="Tabla y Gráfico N° 20" sheetId="41" r:id="rId21"/>
    <sheet name="Tabla y Gráfico N° 21" sheetId="42" r:id="rId22"/>
    <sheet name="Tabla y Gráfico N° 22" sheetId="56" r:id="rId23"/>
    <sheet name="Tabla y Gráfico N° 23" sheetId="47" r:id="rId24"/>
    <sheet name="Tabla y Gráfico N° 24" sheetId="70" r:id="rId25"/>
    <sheet name="Tabla y Gráfico N° 25" sheetId="48" r:id="rId26"/>
    <sheet name="Tabla y Gráfico N° 26" sheetId="49" r:id="rId27"/>
    <sheet name="Tabla y Gráfico N° 27" sheetId="58" r:id="rId28"/>
    <sheet name="Glosario" sheetId="50" r:id="rId29"/>
    <sheet name="Anexo N° 01" sheetId="51" r:id="rId30"/>
    <sheet name="Anexo N° 02" sheetId="71" r:id="rId31"/>
    <sheet name="Anexo N° 03" sheetId="72" r:id="rId32"/>
    <sheet name="Anexo N° 04" sheetId="52" r:id="rId33"/>
    <sheet name="Anexo N° 05" sheetId="73" r:id="rId34"/>
    <sheet name="Anexo N° 06" sheetId="53" r:id="rId35"/>
  </sheets>
  <externalReferences>
    <externalReference r:id="rId36"/>
  </externalReferences>
  <definedNames>
    <definedName name="_xlnm._FilterDatabase" localSheetId="34" hidden="1">'Anexo N° 06'!$C$8:$J$341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6" hidden="1">'Tabla y Gráfico N° 06'!#REF!</definedName>
    <definedName name="_xlnm._FilterDatabase" localSheetId="7" hidden="1">'Tabla y Gráfico N° 07'!$C$10:$E$15</definedName>
    <definedName name="_xlnm._FilterDatabase" localSheetId="9" hidden="1">'Tabla y Gráfico N° 09'!$C$10:$E$35</definedName>
    <definedName name="_xlnm._FilterDatabase" localSheetId="10" hidden="1">'Tabla y Gráfico N° 10'!$C$10:$E$35</definedName>
    <definedName name="_xlnm._FilterDatabase" localSheetId="11" hidden="1">'Tabla y Gráfico N° 11'!$C$10:$E$35</definedName>
    <definedName name="_xlnm._FilterDatabase" localSheetId="12" hidden="1">'Tabla y Gráfico N° 12'!#REF!</definedName>
    <definedName name="_xlnm._FilterDatabase" localSheetId="13" hidden="1">'Tabla y Gráfico N° 13'!$C$10:$E$15</definedName>
    <definedName name="_xlnm._FilterDatabase" localSheetId="14" hidden="1">'Tabla y Gráfico N° 14'!$C$10:$E$17</definedName>
    <definedName name="_xlnm._FilterDatabase" localSheetId="15" hidden="1">'Tabla y Gráfico N° 15'!#REF!</definedName>
    <definedName name="_xlnm._FilterDatabase" localSheetId="16" hidden="1">'Tabla y Gráfico N° 16'!$C$10:$E$15</definedName>
    <definedName name="_xlnm._FilterDatabase" localSheetId="17" hidden="1">'Tabla y Gráfico N° 17'!$C$10:$E$17</definedName>
    <definedName name="_xlnm._FilterDatabase" localSheetId="18" hidden="1">'Tabla y Gráfico N° 18 '!$C$10:$E$10</definedName>
    <definedName name="_xlnm._FilterDatabase" localSheetId="19" hidden="1">'Tabla y Gráfico N° 19'!$C$10:$E$10</definedName>
    <definedName name="_xlnm._FilterDatabase" localSheetId="20" hidden="1">'Tabla y Gráfico N° 20'!$C$10:$E$35</definedName>
    <definedName name="_xlnm._FilterDatabase" localSheetId="21" hidden="1">'Tabla y Gráfico N° 21'!$C$10:$E$35</definedName>
    <definedName name="_xlnm._FilterDatabase" localSheetId="22" hidden="1">'Tabla y Gráfico N° 22'!$C$10:$E$17</definedName>
    <definedName name="_xlnm._FilterDatabase" localSheetId="23" hidden="1">'Tabla y Gráfico N° 23'!#REF!</definedName>
    <definedName name="_xlnm._FilterDatabase" localSheetId="25" hidden="1">'Tabla y Gráfico N° 25'!$C$10:$E$35</definedName>
    <definedName name="documento">[1]elaborado!$L$3:$L$4</definedName>
    <definedName name="estado">[1]elaborado!$J$3:$J$5</definedName>
    <definedName name="tipo">[1]elaborado!$K$3:$K$5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73" l="1"/>
  <c r="S20" i="73" s="1"/>
  <c r="M15" i="73"/>
  <c r="J14" i="73"/>
  <c r="G14" i="73"/>
  <c r="S20" i="72"/>
  <c r="D17" i="72"/>
  <c r="M15" i="72"/>
  <c r="J14" i="72"/>
  <c r="G14" i="72"/>
  <c r="S20" i="71"/>
  <c r="D17" i="71"/>
  <c r="M15" i="71"/>
  <c r="J14" i="71"/>
  <c r="G14" i="71"/>
  <c r="D11" i="47" l="1"/>
  <c r="D14" i="70" l="1"/>
  <c r="E14" i="70" s="1"/>
  <c r="E11" i="70" l="1"/>
  <c r="E12" i="70"/>
  <c r="E13" i="70"/>
  <c r="D18" i="69" l="1"/>
  <c r="D18" i="68"/>
  <c r="E18" i="69" l="1"/>
  <c r="E14" i="69"/>
  <c r="E11" i="69"/>
  <c r="E15" i="69"/>
  <c r="E16" i="69"/>
  <c r="E12" i="69"/>
  <c r="E17" i="69"/>
  <c r="E13" i="69"/>
  <c r="E18" i="68"/>
  <c r="E15" i="68"/>
  <c r="E13" i="68"/>
  <c r="E14" i="68"/>
  <c r="E16" i="68"/>
  <c r="E12" i="68"/>
  <c r="E17" i="68"/>
  <c r="E11" i="68"/>
  <c r="D11" i="63"/>
  <c r="D15" i="63" s="1"/>
  <c r="D11" i="62"/>
  <c r="D15" i="62" s="1"/>
  <c r="D11" i="61"/>
  <c r="D15" i="61" s="1"/>
  <c r="D11" i="60"/>
  <c r="D15" i="60" s="1"/>
  <c r="D11" i="59"/>
  <c r="D15" i="59" s="1"/>
  <c r="E15" i="63" l="1"/>
  <c r="E12" i="63"/>
  <c r="E14" i="63"/>
  <c r="E13" i="63"/>
  <c r="E11" i="63"/>
  <c r="E15" i="62"/>
  <c r="E12" i="62"/>
  <c r="E13" i="62"/>
  <c r="E14" i="62"/>
  <c r="E11" i="62"/>
  <c r="E15" i="61"/>
  <c r="E12" i="61"/>
  <c r="E13" i="61"/>
  <c r="E14" i="61"/>
  <c r="E11" i="61"/>
  <c r="E15" i="60"/>
  <c r="E12" i="60"/>
  <c r="E13" i="60"/>
  <c r="E14" i="60"/>
  <c r="E11" i="60"/>
  <c r="E14" i="59"/>
  <c r="E13" i="59"/>
  <c r="E15" i="59"/>
  <c r="E12" i="59"/>
  <c r="E11" i="59"/>
  <c r="D16" i="4" l="1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8" i="56" l="1"/>
  <c r="E18" i="56" s="1"/>
  <c r="E14" i="56" l="1"/>
  <c r="E12" i="56"/>
  <c r="E16" i="56"/>
  <c r="E11" i="56"/>
  <c r="E17" i="56"/>
  <c r="E13" i="56"/>
  <c r="E15" i="56"/>
  <c r="D14" i="39" l="1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2" i="48" s="1"/>
  <c r="E11" i="49" l="1"/>
  <c r="E16" i="49"/>
  <c r="E15" i="49"/>
  <c r="E14" i="49"/>
  <c r="E13" i="49"/>
  <c r="E33" i="48"/>
  <c r="E15" i="48"/>
  <c r="E13" i="48"/>
  <c r="E30" i="48"/>
  <c r="E11" i="48"/>
  <c r="E36" i="48"/>
  <c r="E29" i="48"/>
  <c r="E21" i="48"/>
  <c r="E23" i="48"/>
  <c r="E19" i="48"/>
  <c r="E14" i="48"/>
  <c r="E31" i="48"/>
  <c r="E34" i="48"/>
  <c r="E12" i="48"/>
  <c r="E35" i="48"/>
  <c r="E24" i="48"/>
  <c r="E22" i="48"/>
  <c r="E25" i="48"/>
  <c r="E27" i="48"/>
  <c r="E26" i="48"/>
  <c r="E17" i="48"/>
  <c r="E16" i="48"/>
  <c r="E28" i="48"/>
  <c r="E20" i="48"/>
  <c r="E18" i="48"/>
  <c r="D15" i="47" l="1"/>
  <c r="D36" i="42"/>
  <c r="E26" i="42" s="1"/>
  <c r="D36" i="41"/>
  <c r="E36" i="41" s="1"/>
  <c r="E12" i="39"/>
  <c r="E28" i="42" l="1"/>
  <c r="E16" i="42"/>
  <c r="E11" i="42"/>
  <c r="E36" i="42"/>
  <c r="E22" i="42"/>
  <c r="E19" i="42"/>
  <c r="E31" i="42"/>
  <c r="E21" i="42"/>
  <c r="E20" i="42"/>
  <c r="E18" i="42"/>
  <c r="E12" i="42"/>
  <c r="E24" i="42"/>
  <c r="E23" i="42"/>
  <c r="E27" i="42"/>
  <c r="E30" i="42"/>
  <c r="E33" i="42"/>
  <c r="E13" i="42"/>
  <c r="E14" i="42"/>
  <c r="E29" i="42"/>
  <c r="E25" i="42"/>
  <c r="E15" i="42"/>
  <c r="E35" i="42"/>
  <c r="E32" i="42"/>
  <c r="E17" i="42"/>
  <c r="E34" i="42"/>
  <c r="E12" i="41"/>
  <c r="E17" i="41"/>
  <c r="E14" i="41"/>
  <c r="E23" i="41"/>
  <c r="E29" i="41"/>
  <c r="E25" i="41"/>
  <c r="E19" i="41"/>
  <c r="E32" i="41"/>
  <c r="E20" i="41"/>
  <c r="E35" i="41"/>
  <c r="E18" i="41"/>
  <c r="E31" i="41"/>
  <c r="E11" i="41"/>
  <c r="E22" i="41"/>
  <c r="E21" i="41"/>
  <c r="E16" i="41"/>
  <c r="E27" i="41"/>
  <c r="E34" i="41"/>
  <c r="E26" i="41"/>
  <c r="E28" i="41"/>
  <c r="E33" i="41"/>
  <c r="E24" i="41"/>
  <c r="E30" i="41"/>
  <c r="E15" i="41"/>
  <c r="E13" i="41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4" i="31"/>
  <c r="E13" i="31"/>
  <c r="E11" i="31"/>
  <c r="E12" i="31"/>
  <c r="E15" i="31"/>
  <c r="E11" i="19"/>
  <c r="E14" i="19"/>
  <c r="E15" i="19"/>
  <c r="E12" i="19"/>
  <c r="E13" i="19"/>
  <c r="D36" i="15" l="1"/>
  <c r="D14" i="13"/>
  <c r="E11" i="13" s="1"/>
  <c r="E13" i="13" l="1"/>
  <c r="E14" i="13"/>
  <c r="E12" i="13"/>
  <c r="E36" i="15"/>
  <c r="E34" i="16"/>
  <c r="E18" i="14"/>
  <c r="E16" i="14"/>
  <c r="E35" i="14"/>
  <c r="E21" i="14"/>
  <c r="E15" i="14"/>
  <c r="E31" i="14"/>
  <c r="E11" i="14"/>
  <c r="E32" i="14"/>
  <c r="E19" i="14"/>
  <c r="E13" i="14"/>
  <c r="E26" i="14"/>
  <c r="E14" i="14"/>
  <c r="E36" i="14"/>
  <c r="E30" i="14"/>
  <c r="E17" i="14"/>
  <c r="E12" i="14"/>
  <c r="E25" i="14"/>
  <c r="E27" i="14"/>
  <c r="E33" i="14"/>
  <c r="E23" i="14"/>
  <c r="E24" i="14"/>
  <c r="E22" i="14"/>
  <c r="E20" i="14"/>
  <c r="E29" i="14"/>
  <c r="E28" i="14"/>
  <c r="E34" i="14"/>
  <c r="E11" i="16"/>
  <c r="E22" i="16"/>
  <c r="E29" i="16"/>
  <c r="E36" i="16"/>
  <c r="E15" i="16"/>
  <c r="E12" i="16"/>
  <c r="E23" i="16"/>
  <c r="E17" i="16"/>
  <c r="E14" i="16"/>
  <c r="E35" i="16"/>
  <c r="E18" i="16"/>
  <c r="E27" i="16"/>
  <c r="E26" i="16"/>
  <c r="E16" i="16"/>
  <c r="E20" i="16"/>
  <c r="E30" i="16"/>
  <c r="E28" i="16"/>
  <c r="E13" i="16"/>
  <c r="E31" i="16"/>
  <c r="E21" i="16"/>
  <c r="E33" i="16"/>
  <c r="E25" i="16"/>
  <c r="E19" i="16"/>
  <c r="E24" i="16"/>
  <c r="E32" i="16"/>
  <c r="E18" i="15"/>
  <c r="E12" i="15"/>
  <c r="E23" i="15"/>
  <c r="E16" i="15"/>
  <c r="E21" i="15"/>
  <c r="E27" i="15"/>
  <c r="E13" i="15"/>
  <c r="E33" i="15"/>
  <c r="E28" i="15"/>
  <c r="E17" i="15"/>
  <c r="E26" i="15"/>
  <c r="E30" i="15"/>
  <c r="E25" i="15"/>
  <c r="E31" i="15"/>
  <c r="E19" i="15"/>
  <c r="E24" i="15"/>
  <c r="E22" i="15"/>
  <c r="E35" i="15"/>
  <c r="E11" i="15"/>
  <c r="E20" i="15"/>
  <c r="E34" i="15"/>
  <c r="E29" i="15"/>
  <c r="E14" i="15"/>
  <c r="E15" i="15"/>
  <c r="E32" i="15"/>
  <c r="E16" i="10" l="1"/>
  <c r="D13" i="6"/>
  <c r="E12" i="6" s="1"/>
  <c r="D16" i="5"/>
  <c r="E12" i="4" l="1"/>
  <c r="E11" i="6"/>
  <c r="E13" i="6"/>
  <c r="E11" i="5"/>
  <c r="E14" i="5"/>
  <c r="E16" i="5"/>
  <c r="E13" i="5"/>
  <c r="E15" i="5"/>
  <c r="E12" i="5"/>
  <c r="E11" i="10"/>
  <c r="E12" i="10"/>
  <c r="E14" i="10"/>
  <c r="E13" i="10"/>
  <c r="E15" i="10"/>
  <c r="E11" i="4"/>
  <c r="E16" i="4"/>
  <c r="E15" i="4"/>
  <c r="E13" i="4"/>
  <c r="E14" i="4"/>
</calcChain>
</file>

<file path=xl/sharedStrings.xml><?xml version="1.0" encoding="utf-8"?>
<sst xmlns="http://schemas.openxmlformats.org/spreadsheetml/2006/main" count="1960" uniqueCount="935">
  <si>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</si>
  <si>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</si>
  <si>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</si>
  <si>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</si>
  <si>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</si>
  <si>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</si>
  <si>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</si>
  <si>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Elaboración: DGRAIC-MTC</t>
  </si>
  <si>
    <t>Volver al índice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</si>
  <si>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</si>
  <si>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</si>
  <si>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</si>
  <si>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</si>
  <si>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</si>
  <si>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</si>
  <si>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Monto en S/</t>
  </si>
  <si>
    <t>Los montos de ingresos no incluyen I.G.V.</t>
  </si>
  <si>
    <t>Mercado de origen</t>
  </si>
  <si>
    <t>Interno</t>
  </si>
  <si>
    <t>Internacional</t>
  </si>
  <si>
    <t xml:space="preserve"> 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</si>
  <si>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</si>
  <si>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</si>
  <si>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</si>
  <si>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</si>
  <si>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</si>
  <si>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</si>
  <si>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</si>
  <si>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</si>
  <si>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</si>
  <si>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</si>
  <si>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</si>
  <si>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</si>
  <si>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</si>
  <si>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</si>
  <si>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</si>
  <si>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</si>
  <si>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</si>
  <si>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</si>
  <si>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</si>
  <si>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</si>
  <si>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</si>
  <si>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</si>
  <si>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</si>
  <si>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</si>
  <si>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</si>
  <si>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</si>
  <si>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</si>
  <si>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</si>
  <si>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</si>
  <si>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</si>
  <si>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</si>
  <si>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</si>
  <si>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</si>
  <si>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</si>
  <si>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Resto de Asia</t>
  </si>
  <si>
    <t>China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</si>
  <si>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</si>
  <si>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</si>
  <si>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</si>
  <si>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</si>
  <si>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</si>
  <si>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</si>
  <si>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</si>
  <si>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</si>
  <si>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</si>
  <si>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</si>
  <si>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</si>
  <si>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</si>
  <si>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</si>
  <si>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</si>
  <si>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</si>
  <si>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</si>
  <si>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</si>
  <si>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</si>
  <si>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</si>
  <si>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</si>
  <si>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</si>
  <si>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</si>
  <si>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</si>
  <si>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</si>
  <si>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</si>
  <si>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</si>
  <si>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</si>
  <si>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</si>
  <si>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</si>
  <si>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</si>
  <si>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</si>
  <si>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</si>
  <si>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</si>
  <si>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</si>
  <si>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</si>
  <si>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</si>
  <si>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</si>
  <si>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</si>
  <si>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</si>
  <si>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</si>
  <si>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</si>
  <si>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</si>
  <si>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</si>
  <si>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</si>
  <si>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</si>
  <si>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</si>
  <si>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</si>
  <si>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</si>
  <si>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</si>
  <si>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</si>
  <si>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</si>
  <si>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</si>
  <si>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</si>
  <si>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</si>
  <si>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</si>
  <si>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Tablas</t>
  </si>
  <si>
    <t>Lista de Gráficos</t>
  </si>
  <si>
    <t>Definiciones</t>
  </si>
  <si>
    <t>Anexos</t>
  </si>
  <si>
    <t>N° de empresas</t>
  </si>
  <si>
    <t>Nota</t>
  </si>
  <si>
    <t xml:space="preserve">El Ministerio de Transportes y Comunicaciones aclaran que la información contenida en el boletín semestral del sector postal es compilada a través de la información remitida por los concesionarios postales y se suministra para propósitos informativos. En ese sentido, nuestro Ministerio aclara que las cifras presentadas en el boletín semestral del sector postal pueden ser actualizadas posteriormente. </t>
  </si>
  <si>
    <t>A &amp; M VENTAS Y RESPRESENTACIONES S.A.C.</t>
  </si>
  <si>
    <t>AFE TRANSPORTATION S.A.C.</t>
  </si>
  <si>
    <t>AIR POST LIMA S.A.C.</t>
  </si>
  <si>
    <t>ALDEM S.A.C.</t>
  </si>
  <si>
    <t>ALFA VIAJES Y SERVICIOS GENERALES E.I.R.L</t>
  </si>
  <si>
    <t>ANDEAN SOLUTION E.I.R.L</t>
  </si>
  <si>
    <t>ANIBAL DIAZ PIÑA</t>
  </si>
  <si>
    <t>AQP EXPRESS CARGO S.A.C.</t>
  </si>
  <si>
    <t>ARCAYA &amp; CABRERA INGENIEROS S.A.C.</t>
  </si>
  <si>
    <t>ARGENPER S.A.</t>
  </si>
  <si>
    <t>AYAX COURIER S.A.C</t>
  </si>
  <si>
    <t>AYME YOBANA VARGAS MENDIETA</t>
  </si>
  <si>
    <t>BERNARDO PALACIOS CORONADO</t>
  </si>
  <si>
    <t>BUSINESS &amp; COURIER E.I.R.L. (LIMA)</t>
  </si>
  <si>
    <t>BUSINESS SERVICE CARGO S.A.</t>
  </si>
  <si>
    <t>CA &amp; PE CARGO S.A.C.</t>
  </si>
  <si>
    <t>CA &amp; PE COURIER S.A.C.</t>
  </si>
  <si>
    <t>CARGO 1 ENCOMIENDAS Y MUDANZAS S.A - CARGO 1 S.A. (ANTES GEMEMS BUSINESS CO. S.A.)</t>
  </si>
  <si>
    <t>CCORY NEGOCIACIONES E INVERSIONES S.A.C.</t>
  </si>
  <si>
    <t>CHASQUI DISTRIBUCIONES S.A.C.</t>
  </si>
  <si>
    <t>CHAVIN EXPRESS S.A.C.</t>
  </si>
  <si>
    <t>COBRA PERÚ S.A.</t>
  </si>
  <si>
    <t>COMUNICACIONES Y SERVICIOS GENERALES IHC S.R.L.</t>
  </si>
  <si>
    <t>CONEXION CARGO S.A.C.</t>
  </si>
  <si>
    <t>CONSORCIO OPTIMUS S.R.L.</t>
  </si>
  <si>
    <t>CORPORACIÓN LOGISTIK S.A.C.</t>
  </si>
  <si>
    <t>CORPORACION LOS RIOS S.A.C.</t>
  </si>
  <si>
    <t>COURIER CONTINENTAL S.A.C.</t>
  </si>
  <si>
    <t>COURIER MILLA 2000 S.R.L.</t>
  </si>
  <si>
    <t>CRUZ DEL NORTE CARGO E.I.R.L.</t>
  </si>
  <si>
    <t>DISPOSED COURIER S.A.C.</t>
  </si>
  <si>
    <t>DREY EXPRESS S.R.L</t>
  </si>
  <si>
    <t>EDJARVEL EXPRESS E.I.R.L.</t>
  </si>
  <si>
    <t>EL BOLIDO S.R.L.</t>
  </si>
  <si>
    <t>EL PILAR COURRIER S.A.</t>
  </si>
  <si>
    <t>ELITE EXPRESS COURIER S.A.C.</t>
  </si>
  <si>
    <t>ELIZABETH PAOLA CHÁVEZ DILL'ERVA</t>
  </si>
  <si>
    <t>EMISARIO EXPRESS S.A.C.</t>
  </si>
  <si>
    <t>EMPRESA DE TRANSPORTE Y SERVICIOS TURISTICOS SELVA S.A.</t>
  </si>
  <si>
    <t>EMPRESA DE TRANSPORTE Y TURISMO SAN PEDRO Y SAN PABLO E.I.R.L.</t>
  </si>
  <si>
    <t>EMPRESA DE TRANSPORTES BRISAS DEL ORIENTE S.R.L.</t>
  </si>
  <si>
    <t>EMPRESA DE TRANSPORTES CRUZ DEL NORTE S.A.C.</t>
  </si>
  <si>
    <t>EMPRESA DE TRANSPORTES DEL CARPIO HNOS. S.R.L.</t>
  </si>
  <si>
    <t>EMPRESA DE TRANSPORTES DORA E.I.R.L.</t>
  </si>
  <si>
    <t>EMPRESA DE TRANSPORTES EL CUMBE S.A.C.</t>
  </si>
  <si>
    <t>EMPRESA DE TRANSPORTES EL DORADO S.A.C.</t>
  </si>
  <si>
    <t>EMPRESA DE TRANSPORTES EL SOLITARIO S.A.C.</t>
  </si>
  <si>
    <t>EMPRESA DE TRANSPORTES EMAUS S.A.C.</t>
  </si>
  <si>
    <t>EMPRESA DE TRANSPORTES JAVIER HERMANOS S.R.L.</t>
  </si>
  <si>
    <t>EMPRESA DE TRANSPORTES LA PERLA DEL ORIENTE S.A. (E.T.P.O.S.A.)</t>
  </si>
  <si>
    <t>EMPRESA DE TRANSPORTES NUESTRA SEÑORA DE LA MERCED S.A.C.</t>
  </si>
  <si>
    <t>EMPRESA DE TRANSPORTES SALAZAR E.I.R.L.</t>
  </si>
  <si>
    <t>EMPRESA DE TRANSPORTES SAN MARTÍN DE PORRES S.A.</t>
  </si>
  <si>
    <t>EMPRESA DE TRANSPORTES TICLLAS S.A.C.</t>
  </si>
  <si>
    <t>EMPRESA DE TRANSPORTES TURISMO COCHACHI S.R.L.</t>
  </si>
  <si>
    <t>EMPRESA DE TRANSPORTES VIRGEN DE COPACABANA S.R.L.</t>
  </si>
  <si>
    <t>EMPRESA DE TRANSPORTES VIRGEN SANTISIMA INMACULADA S.R.L</t>
  </si>
  <si>
    <t>EMPRESA DE TRANSPORTES Y TURISMO CAJAMARCA S.A.</t>
  </si>
  <si>
    <t>EMPRESA EXPRESO LOS CHANKAS S.A.C.</t>
  </si>
  <si>
    <t>EMPRESA TRANSPORTES TURISMO CARHUAMAYO S.R.L.</t>
  </si>
  <si>
    <t>ENLACE CORREOS S.A.</t>
  </si>
  <si>
    <t>EXPRESO CONTINENTAL SELVA CENTRAL S.A.C.</t>
  </si>
  <si>
    <t>EXPRESO EJETUR S.A.C.</t>
  </si>
  <si>
    <t>EXPRESO ETNASA E.I.R.L.</t>
  </si>
  <si>
    <t>EZENTIS PERÚ S.A.C.</t>
  </si>
  <si>
    <t>G &amp; C E.I.R.L.</t>
  </si>
  <si>
    <t>H.C.I. CONSTRUCCIÓN Y SERVICIOS S.A.C.</t>
  </si>
  <si>
    <t>HCHC SERVIS E.I.R.L.</t>
  </si>
  <si>
    <t>HERMES TRANSPORTES BLINDADOS S.A.</t>
  </si>
  <si>
    <t>HUANTA COURIER S.R.L.</t>
  </si>
  <si>
    <t>ICARO EXPRESS E.I.R.L.</t>
  </si>
  <si>
    <t>INTERSERVICE S.R.L.</t>
  </si>
  <si>
    <t>INVERSA S.R.L.</t>
  </si>
  <si>
    <t>INVERSIONES CARGO SANTA ANA S.A.C.</t>
  </si>
  <si>
    <t>INVERSIONES SAJY S.R.L</t>
  </si>
  <si>
    <t>J.K.L. SERVICIOS GENERALES S.A.C.</t>
  </si>
  <si>
    <t>JACAMI E.I.R.L</t>
  </si>
  <si>
    <t>JAL LOGISTICS S.A.</t>
  </si>
  <si>
    <t>JALIOX E.I.R.L.</t>
  </si>
  <si>
    <t>JET CARGO SERVICE S.A.C. (JET COURIER SERVICE)</t>
  </si>
  <si>
    <t>JH &amp; C E.I.R.L.</t>
  </si>
  <si>
    <t>JUAN ANDRES AGUILAR LOZANO</t>
  </si>
  <si>
    <t>JUDITH CONFESORA HINOJOSA PRADO</t>
  </si>
  <si>
    <t>KAMI E.I.R.L</t>
  </si>
  <si>
    <t>KYODAI PERÚ S.A.C. (ANTES WORLD SERVICES NUMERO UNO S.A.C.)</t>
  </si>
  <si>
    <t>LIMPSA SERVICIOS GENERALES S.A.C.</t>
  </si>
  <si>
    <t>LIMTEK SERVICIOS INTEGRALES S.A.</t>
  </si>
  <si>
    <t>LINEA INTERPROVINCIAL Y TURISMO EN BUS E.I.R.L.</t>
  </si>
  <si>
    <t>LOGÍSTICA PAK AQP S.A.C.</t>
  </si>
  <si>
    <t>M W COURIER E.I.R.L.</t>
  </si>
  <si>
    <t>MACR NEGOCIOS S.A.C.</t>
  </si>
  <si>
    <t>MASTER MAIL COURIER S.R.L.</t>
  </si>
  <si>
    <t>MENSAJERÍA DEL NORTE E.I.R.L.</t>
  </si>
  <si>
    <t>MIGUEL G. MONTERO GONZALES</t>
  </si>
  <si>
    <t>MULTISERVICIOS COURIER E.I.R.L.</t>
  </si>
  <si>
    <t>MULTISERVICIOS ORTIZ E.I.R.LTDA.</t>
  </si>
  <si>
    <t>NATHALIE SANCHEZ CUELLAR</t>
  </si>
  <si>
    <t>NAZCA ENVIOS S.A.C.</t>
  </si>
  <si>
    <t>NB COURIER S.A.C.</t>
  </si>
  <si>
    <t>NL TRAVEL SERVIS E.I.R.L.</t>
  </si>
  <si>
    <t>OFICINA CENTRAL DE SERVICIOS S.A. - OCS S.A.</t>
  </si>
  <si>
    <t>OLVA COURIER S.A.C.</t>
  </si>
  <si>
    <t>OLVA N.M. E.I.R.L.</t>
  </si>
  <si>
    <t>OLVA TRUJILLO S.A.C.</t>
  </si>
  <si>
    <t>OPERACIONES GENERALES BRUNO'S S.A.C.</t>
  </si>
  <si>
    <t>P &amp; L SERVICIOS Y COURIER S.A.C.</t>
  </si>
  <si>
    <t>PALOMA EXPRESS E.I.R.L.</t>
  </si>
  <si>
    <t>PJ LOGISTIC S.A.C.</t>
  </si>
  <si>
    <t>PULL SERVICE E.I.R.L.</t>
  </si>
  <si>
    <t>RCA CARGA Y COURIER S.R.L.</t>
  </si>
  <si>
    <t>RECURSOS EMPRESARIALES CELTIC APM S.A.C. (ELITE &amp; APM S.A.C.)</t>
  </si>
  <si>
    <t>RED POSTAL SERVICIOS EMPRESARIALES S.A.C.</t>
  </si>
  <si>
    <t>RENSERCO COURIER S.A.C.</t>
  </si>
  <si>
    <t>ROMELIZA S.A.C.</t>
  </si>
  <si>
    <t>ROSERCO S.A.C.</t>
  </si>
  <si>
    <t>RUGGERO E.I.R.L.</t>
  </si>
  <si>
    <t>SCHARFF INTERNATIONAL COURIER &amp; CARGO S.A.</t>
  </si>
  <si>
    <t>SEFERINO SIVIRUERO VALENCIA</t>
  </si>
  <si>
    <t>SELVA TOURS S.R.L.</t>
  </si>
  <si>
    <t>SEÑOR DE LOCUMBA TOURS S.A.</t>
  </si>
  <si>
    <t>SERVI ENTREGA S.R.L</t>
  </si>
  <si>
    <t>SERVICIOS ANFI E.I.R.L.</t>
  </si>
  <si>
    <t>SERVICIOS COURIER JUANJUI E.I.R.L.</t>
  </si>
  <si>
    <t>SERVICIOS COURIER PERTOC E.I.R.L.</t>
  </si>
  <si>
    <t>SERVICIOS GENERALES JACKEN E.I.R.L</t>
  </si>
  <si>
    <t>SERVICIOS GENERALES PIZANA EXPRESS S.A.C.</t>
  </si>
  <si>
    <t>SERVICIOS INTEGRADOS DE TRANSPORTE DE CARGA S.A.C.</t>
  </si>
  <si>
    <t>SG &amp; COURIER S.R.L.</t>
  </si>
  <si>
    <t>SPEEDY MONEY INVERSIONES E.I.R.L.</t>
  </si>
  <si>
    <t>SUPPLY EMPRESARIAL S.A.C.</t>
  </si>
  <si>
    <t>TELEXPRESSS NORTH S.A.C.</t>
  </si>
  <si>
    <t>TRANSPORTE ZAVALA CARGO S.A.C.</t>
  </si>
  <si>
    <t>TRANSPORTES E INVERSIONES TOCACHE EXPRESS S.A.C.</t>
  </si>
  <si>
    <t>TRANSPORTES EL PINO S.A.C.</t>
  </si>
  <si>
    <t>TRANSPORTES EL PODEROSO CAUTIVO E.I.R.L.</t>
  </si>
  <si>
    <t>TRANSPORTES MILLONES S.A.C.</t>
  </si>
  <si>
    <t>TRANSPORTES MONTERO S.A.C.</t>
  </si>
  <si>
    <t>TRANSPORTES QUEEN TOURS E.I.R.L.</t>
  </si>
  <si>
    <t>TRANSPORTES TURISMO VIRGEN DEL CARMEN E.I.R.L</t>
  </si>
  <si>
    <t>TRANSPORTES Y TURISMO FROPESA S.A.C.</t>
  </si>
  <si>
    <t>TRANSPORTES Y TURISMO RIOJA S.A.</t>
  </si>
  <si>
    <t>TRC EXPRESS S.A.C.</t>
  </si>
  <si>
    <t>TURISMO OXABUSS E.I.R.L.</t>
  </si>
  <si>
    <t>WARI CARGO S.A.C</t>
  </si>
  <si>
    <t>WARP LOGISTIC &amp; COURIER S.A.C.</t>
  </si>
  <si>
    <t>YOBEL SCM LOGISTICS S.A.</t>
  </si>
  <si>
    <t>Pequeño paquete</t>
  </si>
  <si>
    <t>Documentos</t>
  </si>
  <si>
    <t>Documentos: Incluye cartas, tarjetas postales, impresos y cecogramas.</t>
  </si>
  <si>
    <t>Local Lima-Callao</t>
  </si>
  <si>
    <t>CHANKAS CARGO S.A.C.</t>
  </si>
  <si>
    <t>SKY LOGISTICS S.A.C.</t>
  </si>
  <si>
    <t>JORDAN COURIER E.I.R.L</t>
  </si>
  <si>
    <t>OLIVIRU SERVICE S.R.L.</t>
  </si>
  <si>
    <t>SERVICIOS EL ANGEL S.R.L.</t>
  </si>
  <si>
    <t>TRANSPORTES CRUZ DEL SUR S.A.C.</t>
  </si>
  <si>
    <t>EMPRESA DE TRANSPORTES MOQUEGUA TURISMO S.R.L.</t>
  </si>
  <si>
    <t>LSF SERVICIOS GENERALES S.A.C.</t>
  </si>
  <si>
    <t>EMPRESA DE TRANSPORTES SAN CRISTOBAL DEL SUR E.I.R.L.</t>
  </si>
  <si>
    <t>El boletín IS-2016 compila información de 331 concesionarios postales.</t>
  </si>
  <si>
    <t>51 PERÚ CARGO XP S.R.L</t>
  </si>
  <si>
    <t>Av. Sucre Nº 521 - Magdalena del Mar - Lima</t>
  </si>
  <si>
    <t>A &amp; M GOLD METAL TRADING S.A.C.</t>
  </si>
  <si>
    <t>Av. El Sol Nº 809 - Cusco - Cusco</t>
  </si>
  <si>
    <t>Mz E. Lote 1 Urb. Julio Arboleda - Chincha Alta - Ica</t>
  </si>
  <si>
    <t>ABDIEL E &amp; G E.I.R.L.</t>
  </si>
  <si>
    <t>Jr. Huáscar, Mz. K1, Lote 7, El Porvenir - Chimbote - Ancash</t>
  </si>
  <si>
    <t>Av. Tomas Marsano Nº 1599 - Surquillo - Lima</t>
  </si>
  <si>
    <t>Jr. Hermilio Valdizan Nº 571 - A - Jesus Maria - Lima</t>
  </si>
  <si>
    <t>Av. Quilca Nº 630 Urb. Santa Irene y San Alfonso - Callao - Callao</t>
  </si>
  <si>
    <t>Jr. Tacna Nº 738 - Calleria  (Pucallpa) - Ucayali</t>
  </si>
  <si>
    <t>ALPHES LOGÍSTICA INTEGRAL S.A.C.</t>
  </si>
  <si>
    <t>Av. El Triunfo N° 222 - Piso 3 - Villa María del Triunfo - Lima</t>
  </si>
  <si>
    <t>ALVA SERVICIOS GENERALES S.R.L.</t>
  </si>
  <si>
    <t>Calle Loreto, Mz. 21, Lt. 12, Columna Pasco - Yanacancha - Pasco</t>
  </si>
  <si>
    <t>AMERICA EXPRESS S.A.</t>
  </si>
  <si>
    <t>Terminal Terrestre N° 9 - Z.I. Gran Trapecio - Agencia 9 y 11 - Chimbote - Ancash</t>
  </si>
  <si>
    <t>Av. Tacna N° 208 - Wanchaq - Cusco</t>
  </si>
  <si>
    <t>ANDES EXPRESS S.A.C.</t>
  </si>
  <si>
    <t>Av. Ignacio Merino N° 1554 - Lince - Lima</t>
  </si>
  <si>
    <t>Jr. Dos de Mayo N° 1141-A - Moyobamba - San Martin</t>
  </si>
  <si>
    <t>ANTONIETA RUTH AROSQUIPA BRICEÑO</t>
  </si>
  <si>
    <t>Av. Mariscal Castilla N° 156 - Camaná - Arequipa</t>
  </si>
  <si>
    <t>APOYO TOTAL S.A.</t>
  </si>
  <si>
    <t>Urb. Los Naranjos Mz. I Lote 11 - Jose Luis Bustamante y Rivero - Arequipa</t>
  </si>
  <si>
    <t>Calle Aeronaves Nº 220 Urb. Fundo Boca Negra - Callao - Callao</t>
  </si>
  <si>
    <t>Av. Jose Gálvez Barrenechea N° 170 Int. 401, Urb. Corpac - San Isidro - Lima</t>
  </si>
  <si>
    <t>AREQUIPA EXPRESO MARVISUR E.I.R.L.</t>
  </si>
  <si>
    <t>Calle Garci Carbajal N° 511, Urb. IV Centenario - Arequipa - Arequipa</t>
  </si>
  <si>
    <t>Jr. Cuzco Nº 121 - 2do Piso - Lima - Lima</t>
  </si>
  <si>
    <t>ARVA NEGOCIOS SERVICIOS GENERALES Y REPRESENTACIONES S.R.L.</t>
  </si>
  <si>
    <t>Av. Independencia N° 28 - Arequipa - Arequipa</t>
  </si>
  <si>
    <t>Av. Mariscal Benavides N° 616 - 620 - San Vicente - Lima</t>
  </si>
  <si>
    <t>Jr. Jose Balta N° 336 - Huamachuco - La Libertad</t>
  </si>
  <si>
    <t>Av. Sánchez Cerro Nº 1119 - Piura - Pirua</t>
  </si>
  <si>
    <t>Calle Océano Atlántico N° 382 Dpto. 301 Urb. Neptuno - Surco - Lima</t>
  </si>
  <si>
    <t>Av. Tingo Maria N° 443-447 - Breña - Lima</t>
  </si>
  <si>
    <t>Calle Daniel Cornejo N° 259 - Santiago de Surco - Lima</t>
  </si>
  <si>
    <t>Jr. Daniel Cornejo Nº 263 - Santiago de Surco - Lima</t>
  </si>
  <si>
    <t>Av. Huancavelica Nº 2868 Parque Industrial - El Tambo - Junín</t>
  </si>
  <si>
    <t>CARGO EXPRESS AMERICANO S.A.C.</t>
  </si>
  <si>
    <t>Stand 12 Terminal Terrestre El Chimbador - Chimbote - Ancash</t>
  </si>
  <si>
    <t>CARRIER SERVICE S.A.</t>
  </si>
  <si>
    <t>Av. César Canevaro N° 848 - Lince - Lima</t>
  </si>
  <si>
    <t>CAXAMARCA EXPRESS E.I.R.L.</t>
  </si>
  <si>
    <t>Av. Mártires de Uchuracay N° 930 - Barrio San Martin de Porres - Cajamarca - Cajamarca</t>
  </si>
  <si>
    <t>Av. Grau N° 383 - 1803 - Lima - Lima</t>
  </si>
  <si>
    <t>CECILIA YSABEL REQUEJO ALEMÁN</t>
  </si>
  <si>
    <t>Av. Tumbes Norte Nº 1010 - Tumbes - Tumbes</t>
  </si>
  <si>
    <t>Calle Malecón Mil Amores N° 209 2do Piso - Andahuaylas - Apurímac</t>
  </si>
  <si>
    <t>Av. Marquez de La Bula N° 505 - Huertos de Villa - Chorrillos - Lima</t>
  </si>
  <si>
    <t>Av. 25 de Enero Lote 5, Urb. Santa Luisa - Comas - Lima</t>
  </si>
  <si>
    <t>Calle Amador Merino Reyna N° 267 - 902 - San Isidro - Lima</t>
  </si>
  <si>
    <t>COMPAÑIA AMERICANA DE MULTISERVICIOS DEL PERU S.A.</t>
  </si>
  <si>
    <t>Av. Maquinarias Nº 2977 - Lima - Lima</t>
  </si>
  <si>
    <t>COMPAÑÍA PANAMEÑA DE AVIACION S.A.</t>
  </si>
  <si>
    <t>Calle Los Halcones N° 105 - San Isidro - Lima</t>
  </si>
  <si>
    <t>Calle Diego Palomino N° 1540 - Jaén - Cajamarca</t>
  </si>
  <si>
    <t>Av. Larco Nº 1008 - Urb. San Andres - Trujillo - La Libertad</t>
  </si>
  <si>
    <t>CONHYDRA S.A. E.S.P. SUCURSAL DEL PERU</t>
  </si>
  <si>
    <t>Calle Sanzio N° 347, Urb. La Calera de La Merced - Surquillo - Lima</t>
  </si>
  <si>
    <t>CONSORCIO NEX PERU S.A.C.</t>
  </si>
  <si>
    <t>Prolong. Huánuco Nº 2544 - La Victoria - Lima</t>
  </si>
  <si>
    <t>R. Fizcarral N.° 341 - Iquitos - Loreto</t>
  </si>
  <si>
    <t>CONTACT TOURS S.A.C</t>
  </si>
  <si>
    <t>Av. Alborada Nº 1706 Urb. Avep - Lima - Lima</t>
  </si>
  <si>
    <t>CONTRATISTAS &amp; ALIANZAS EMPRESARIALES S.A.</t>
  </si>
  <si>
    <t>Jr. L. V. Beethoven N° 383 Urb. Primavera - Trujillo - La Libertad</t>
  </si>
  <si>
    <t>CORPORACION DE AGENCIAS POSTALES DEL PERÚ S.A.C.</t>
  </si>
  <si>
    <t>Jr. Benavides N° 234 - Moyobamba - San Martin</t>
  </si>
  <si>
    <t>CORPORACION DE AGENCIAS POSTALES Y CARGO S.R.L.</t>
  </si>
  <si>
    <t>Calle Vargas Guerra Nº 461 - Iquitos - Loreto</t>
  </si>
  <si>
    <t>CORPORACION ESCANG S.A.C.</t>
  </si>
  <si>
    <t>Calle Guatemala N° 161 Urb. San Francisco - Ica - Ica</t>
  </si>
  <si>
    <t>Jr. Martín Dulanto N° 209, Zona "C" - San Juan de Miraflores - Lima</t>
  </si>
  <si>
    <t>Jr. La Constancia Nº 575 Urb. Huerta Grande - Trujillo - La Libertad</t>
  </si>
  <si>
    <t>CORPORACION S &amp; R SERVICIOS GENERALES S.A.C.</t>
  </si>
  <si>
    <t>Mz U Lote 1 Urb. La Atarjea - El Agustino - Lima</t>
  </si>
  <si>
    <t>CORREO PRIVADO S.A.C. (TNT)</t>
  </si>
  <si>
    <t>Av. Javier Prado Este Nº 1501 - La Victoria - Lima</t>
  </si>
  <si>
    <t>CORREOS DEL PERU S.A.</t>
  </si>
  <si>
    <t>Jr. Tomas Guido Nº 622 - Lince - Lima</t>
  </si>
  <si>
    <t>Jr. Huallaga Nº 160 Of. 202 - Lima - Lima</t>
  </si>
  <si>
    <t>COURIER JAEN S.R.L</t>
  </si>
  <si>
    <t>Calle San Martín Nº 1609 - Jaén - Cajamarca</t>
  </si>
  <si>
    <t>Jr. Educación Nº 142 Urb. Mariscal Cáceres - San Juan de Lurigancho - Lima</t>
  </si>
  <si>
    <t>COURIER SAN MARTIN S.A.C.</t>
  </si>
  <si>
    <t>Jr. Prolongación 28 de Julio Nº 345 AA.VV Flor de La Molina - La Banda de Shilcayo - San Martin</t>
  </si>
  <si>
    <t>CRITICAL EXPRESS CARGO S.A.C.</t>
  </si>
  <si>
    <t>Av. Elmer Faucett Nº 2000 - Callao - Callao</t>
  </si>
  <si>
    <t>CRUCERO S.R.L.</t>
  </si>
  <si>
    <t>Calle Córdova N° 159 - Urb. Mayorazgo, 3era. Etapa - Ate - Lima</t>
  </si>
  <si>
    <t>Urb. Laderas Del Norte E-2 - Chimbote - Ancash</t>
  </si>
  <si>
    <t>D.H.L. EXPRESS PERU S.A.C.</t>
  </si>
  <si>
    <t>Calle 1 Mza. A Lote 6 Urb. Fundo Bocanegra - Callao - Callao</t>
  </si>
  <si>
    <t>DELSO S.A.C.</t>
  </si>
  <si>
    <t>Calle La Merced Nº 125 Of. 115 - Arequipa - Arequipa</t>
  </si>
  <si>
    <t>DESTINOS SERVICE COURIER &amp; TURISMO E.I.R.L.</t>
  </si>
  <si>
    <t>Calle Las Gardenias Nº 141 P.J. San Martín - Chiclayo - Lambayeque</t>
  </si>
  <si>
    <t>Av. Tomas Valle Nº 3561 Urb. Jorge Chavez - Callao - Callao</t>
  </si>
  <si>
    <t>DISTRIBUICIONES Y SERVICIOS MELGAR E.I.R.L.</t>
  </si>
  <si>
    <t>Jr. 25 de Diciembre N° 112 - Ayaviri - Puno</t>
  </si>
  <si>
    <t>DMP SERVICE S.A.C.</t>
  </si>
  <si>
    <t>Jr. Antares Sur Nº 398-A, Urb. Ventura Rossi - Rímac - Lima</t>
  </si>
  <si>
    <t>DOC FLOW S.A.C.</t>
  </si>
  <si>
    <t>Calle Begonias N° 2713 - Lince - Lima</t>
  </si>
  <si>
    <t>Jr. Agustín Gamarra Nº 305 - Huancavelica - Huancavelica</t>
  </si>
  <si>
    <t>Av. Lambayeque N° 981 2° Piso - Chulucanas - Piura</t>
  </si>
  <si>
    <t>Urb. Los Angeles C-9 Umacollo - Arequipa - Arequipa</t>
  </si>
  <si>
    <t>Av. Pedro Canga N° 133 - Urb. San Roque - Santiago de Surco - Lima</t>
  </si>
  <si>
    <t>Calle Uno Mz. G Lote 10 Urb. El Asesor II - Santa Anita - Lima</t>
  </si>
  <si>
    <t>Calle Zela Nº 506 - Tacna - Tacna</t>
  </si>
  <si>
    <t>Calle Jose Ugarteche N° 695 - Pueblo Libre - Lima</t>
  </si>
  <si>
    <t>EMPRESA DE MANTENIMIENTO DE SERVICIOS DE TRABAJOS MULTIPLES S.R.L. - EMASTRAM S.R.L.</t>
  </si>
  <si>
    <t>Jr. Ica S/N - Santa Rosa de Sacco - Junín</t>
  </si>
  <si>
    <t>EMPRESA DE SERVICIOS CHAN CHAN S.A.</t>
  </si>
  <si>
    <t>Av. 28 de Julio Nº 298 - Jesus Maria - Lima</t>
  </si>
  <si>
    <t>EMPRESA DE SERVICIOS EXPRESO TRUJILLO S.R.L.</t>
  </si>
  <si>
    <t>Jr. Paruro N° 1431 - Lima - Lima</t>
  </si>
  <si>
    <t>EMPRESA DE SERVICIOS PERU FAX COURIER E.I.R.L.</t>
  </si>
  <si>
    <t>Jr. Alexander Von Humboldt N° 151 - Cajamarca - Cajamarca</t>
  </si>
  <si>
    <t>EMPRESA DE TRANSPORTE TURISTICO OLANO S.A. (OLTURSA)</t>
  </si>
  <si>
    <t>Av. Bauzate y Meza Nº 648 - La Victoria - Lima</t>
  </si>
  <si>
    <t>Jr. Triunfo Cuadra 1, Of. Módulo 01, Terminal Terrestre Chachapoyas - Chachapoyas - Amazonas</t>
  </si>
  <si>
    <t>Av. Huancabamba N° 300 - Huancabamba - Piura</t>
  </si>
  <si>
    <t>EMPRESA DE TRANSPORTES ALAS PERUANAS S.R.L</t>
  </si>
  <si>
    <t>Jr. Lucar y Torre N° 444 Restauración - Huaraz - Ancash</t>
  </si>
  <si>
    <t>Jr. Aguilar N° 790 - Huánuco - Huánuco</t>
  </si>
  <si>
    <t>Av. 2 de Junio Nº 204 - Chimbote - Ancash</t>
  </si>
  <si>
    <t>Calle Grau Nº 102 - Cerro Colorado - Arequipa</t>
  </si>
  <si>
    <t>EMPRESA DE TRANSPORTES DEL CARPIO S.R.L.</t>
  </si>
  <si>
    <t>Av. Alfonso Ugarte N° 617 - Cerro Colorado - Arequipa</t>
  </si>
  <si>
    <t>Zona Industrial II Etapa - Calle 6 Lote 4 - Piura - Piura</t>
  </si>
  <si>
    <t>Av. Jose Quiñones Nº 425 - Chiclayo - Lambayeque</t>
  </si>
  <si>
    <t>Av. Piura N° 459 - 489 - Tumbes - Tumbes</t>
  </si>
  <si>
    <t>EMPRESA DE TRANSPORTES EL SOL S.A.</t>
  </si>
  <si>
    <t>Av. La Marina Nº 504 Urb.Sta. María 5ta. Etapa - Trujillo - La Libertad</t>
  </si>
  <si>
    <t>Jr. San Lino Nº 6371 Urb. Santa Luisa - Los Olivos - Lima</t>
  </si>
  <si>
    <t>Calle Lambayeque N° 53 - Chulucanas - Piura</t>
  </si>
  <si>
    <t>EMPRESA DE TRANSPORTES EXPRESO LOBATO S.A.C.</t>
  </si>
  <si>
    <t>Av. 28 de Julio Nº 2101 - La Victoria - Lima</t>
  </si>
  <si>
    <t>Jr. Amazonas N° 130 - Chaupimarca - Pasco</t>
  </si>
  <si>
    <t>EMPRESA DE TRANSPORTES LA PERLA DEL ALTO MAYO S.A.</t>
  </si>
  <si>
    <t>Av. Miguel Angel Nº 541 Urb. Fiori - San Martin de Porres - Lima</t>
  </si>
  <si>
    <t>Jr. Crespo Castillo Nº 800 - Huánuco - Huánuco</t>
  </si>
  <si>
    <t>Av. Manuel C. de La Torre N° 420 Terminal Terrestre Counters B9 - B10 - Moquegua - Moquegua</t>
  </si>
  <si>
    <t>EMPRESA DE TRANSPORTES MOSNA TOURS S.A.C.</t>
  </si>
  <si>
    <t>Jr. Mariscal Cáceres N° 265 - Huarupampa - Huaraz - Ancash</t>
  </si>
  <si>
    <t>Av. 28 de Julio Nº 1581 - La Victoria - Lima</t>
  </si>
  <si>
    <t>EMPRESA DE TRANSPORTES PERU BUS S.A. (PEBSA)</t>
  </si>
  <si>
    <t>Av. México Nº 333 - La Victoria - Lima</t>
  </si>
  <si>
    <t>EMPRESA DE TRANSPORTES PIURA MORROPON S.A.</t>
  </si>
  <si>
    <t>Av. Guardia Civil-2 Term. Terrestre Urb. El Bosque - Castilla - Piura</t>
  </si>
  <si>
    <t>EMPRESA DE TRANSPORTES REY LATINO E.I.R.L.</t>
  </si>
  <si>
    <t>Calle 13 de Abril N° 313 - Alto Selva Alegre - Arequipa</t>
  </si>
  <si>
    <t>EMPRESA DE TRANSPORTES RONCO PERU S.A.C.</t>
  </si>
  <si>
    <t>Av. Iquitos Nº 387 - La Victoria - Lima</t>
  </si>
  <si>
    <t>Av. Nicolás Ayllon N° 1329 Urb. Valdivieso - Ate - Lima</t>
  </si>
  <si>
    <t>Av. Huánuco Mz. 3 Lt.4, Urb.Semirural Pachacutec - Cerro Colorado - Arequipa</t>
  </si>
  <si>
    <t>Calle Los Angeles S/N Urb. Lever Pacocha - Huacho - Lima</t>
  </si>
  <si>
    <t>EMPRESA DE TRANSPORTES SANTA CRUZ EXPRESS S.R.L.</t>
  </si>
  <si>
    <t>Jr. Túpac Amaru Nº 865 - Juliaca - Puno</t>
  </si>
  <si>
    <t>EMPRESA DE TRANSPORTES SANTA URSULA S.A.C. - "TRANSUR S.A.C."</t>
  </si>
  <si>
    <t>Calle Javier Pérez de Cuellar Nº 223 - Jacobo Hunter - Arequipa</t>
  </si>
  <si>
    <t>Av. Ferrocarril N° 1562 - 1566- 1590 - Huancayo - Junín</t>
  </si>
  <si>
    <t>EMPRESA DE TRANSPORTES TRANSPORTISTAS UNIDOS S.A.</t>
  </si>
  <si>
    <t>Jr. Abtao N° 1279 - La Victoria - Lima</t>
  </si>
  <si>
    <t>EMPRESA DE TRANSPORTES TURISMO ACUNTA S.R.L. (HOY TURISMO ACUNTA S.A.C.)</t>
  </si>
  <si>
    <t>Av. Quiñones Nº 416 Urb. Campodónico - Chiclayo - Lambayeque</t>
  </si>
  <si>
    <t>EMPRESA DE TRANSPORTES TURISMO ARMONIA S.A.</t>
  </si>
  <si>
    <t>Jr. Leticia N° 250 - Lima - Lima</t>
  </si>
  <si>
    <t>EMPRESA DE TRANSPORTES TURISMO CHOCANO S.A.C.</t>
  </si>
  <si>
    <t>Av. 28 de Julio Nº 1520 - La Victoria - Lima</t>
  </si>
  <si>
    <t>P. J. Las Mercedes Alto Peru Mz. K Lote 3 - La Oroya - Junín</t>
  </si>
  <si>
    <t>EMPRESA DE TRANSPORTES TURISMO SR. DE ATACO S.A.C.</t>
  </si>
  <si>
    <t>Jr. Tarapacá Nº 193 - Huancayo - Junín</t>
  </si>
  <si>
    <t>EMPRESA DE TRANSPORTES TURÍSTICOS Y SERVICIOS GENERALES TOUR VIRGEN DE LA PUERTA S.A.C.</t>
  </si>
  <si>
    <t>Prolongación Unión N° 1896 - Urb. La Rinconada - Trujillo - La Libertad</t>
  </si>
  <si>
    <t>Jr. Melgar Nº 312 - Puno - Puno</t>
  </si>
  <si>
    <t>Calle Acomayo Nº 104 .,Urb. San Martín - Socabaya - Arequipa</t>
  </si>
  <si>
    <t>EMPRESA DE TRANSPORTES WARIVILCA S.A.</t>
  </si>
  <si>
    <t>Jr. Tarapacá Nº 439 - Huancayo - Junín</t>
  </si>
  <si>
    <t xml:space="preserve">EMPRESA DE TRANSPORTES Y REPRESENTACIONES TURISMO CENTRAL S.A. </t>
  </si>
  <si>
    <t>Jr. Ayacucho N° 274 - Huancayo - Junín</t>
  </si>
  <si>
    <t>EMPRESA DE TRANSPORTES Y SERVICIOS GENERALES TRANSMOTAR S.A.C.</t>
  </si>
  <si>
    <t>Av. Daniel Alcides Carrión Nº 215 - Jose Luis Bustamante y Rivero - Arequipa</t>
  </si>
  <si>
    <t>Jr. Serafín Filomeno N° 275 - Moyobamba - San Martin</t>
  </si>
  <si>
    <t>EMPRESA DE TRANSPORTES Y TURISMO RARAZ S.A.C.</t>
  </si>
  <si>
    <t>Av. Huarochirí Mza G Lote 11 Urb. El Asesor II Etapa - Santa Anita - Lima</t>
  </si>
  <si>
    <t>Calle Malecón Mil Amores Nº 207 2º Piso - Andahuaylas - Apurímac</t>
  </si>
  <si>
    <t>EMPRESA SAN MARTIN S.A.</t>
  </si>
  <si>
    <t>Jr. Benavides Nº 276 - Moyobamba - San Martin</t>
  </si>
  <si>
    <t>Mza. A Lote 13 Urb. Santa Rosita 1ª Etapa - Ate - Lima</t>
  </si>
  <si>
    <t>Calle Aurelio Souza N° 123 - Barranco - Lima</t>
  </si>
  <si>
    <t xml:space="preserve">EPPO S.A. </t>
  </si>
  <si>
    <t>Av. Grau Nº 1581 - Piura - Piura</t>
  </si>
  <si>
    <t>ESTRELLA POLAR S.A.C.</t>
  </si>
  <si>
    <t>Av. Luna Pizarro Nº 330-338 - La Victoria - Lima</t>
  </si>
  <si>
    <t>EXPRESO ANTEZANA HNOS. S.A.</t>
  </si>
  <si>
    <t>Jr. Carlos Zavala N° 235 - Lima - Lima</t>
  </si>
  <si>
    <t>Mz. M, Lote 15, Alameda de Ate, 2da. Etapa - Santa Anita - Lima</t>
  </si>
  <si>
    <t>Calle Julia Codezido N° 867 - Trujillo - La Libertad</t>
  </si>
  <si>
    <t>Km. 1 Carretera Central - Centro Poblado Llicua Baja - Amarilis - Huánuco</t>
  </si>
  <si>
    <t xml:space="preserve">EXPRESO INTERNACIONAL PALOMINO S.A.C. </t>
  </si>
  <si>
    <t>Luna Pizarro Nº 343 - La Victoria - Lima</t>
  </si>
  <si>
    <t>EXPRESO INTERNACIONAL VIRGEN DE CHAPI E.I.R.L.</t>
  </si>
  <si>
    <t>Pról. Cangallo Nro. 988 (Cdra. 9 Av. Isabel La Católica) - La Victoria - Lima</t>
  </si>
  <si>
    <t>EXPRESO SOL PERU S.R.L.</t>
  </si>
  <si>
    <t>Jr. Pablo Bermúdez N.º 285 Dpto.804 - Jesus Maria - Lima</t>
  </si>
  <si>
    <t>Av. Argentina Nº 3090 - Callao - Callao</t>
  </si>
  <si>
    <t>FULL SERVICE S.A.C.</t>
  </si>
  <si>
    <t>Jr. Ramón Castilla Nº 261 C. Poblado 09 de Abril - Tarapoto - San Martin</t>
  </si>
  <si>
    <t>Av. Mariscal Benavides N° 272 - Chincha Alta - Ica</t>
  </si>
  <si>
    <t>G Y E REPRESENTACIONES Y SERVICIOS E.I.R.L.</t>
  </si>
  <si>
    <t>Jr. Apurímac Nº 545 - Cajamarca - Cajamarca</t>
  </si>
  <si>
    <t>GRUPALCA S.A.C.</t>
  </si>
  <si>
    <t>Av. 1° de Mayo N° 1535 - Santa Anita - Lima</t>
  </si>
  <si>
    <t>Av. Gálvez Barrenechea N° 170 Of. 401 Urb. Corpac - San Isidro - Lima</t>
  </si>
  <si>
    <t>Jr. Cordova N° 644 - Pampas - Huancavelica</t>
  </si>
  <si>
    <t>Av. Producción Nacional Nº 267-269 Urb. La Villa - Chorrillos - Lima</t>
  </si>
  <si>
    <t>Jr. Gervasio Santillana N° 340 - Huanta - Ayacucho</t>
  </si>
  <si>
    <t>IBC COURIER DEL PERU E.I.R.L.</t>
  </si>
  <si>
    <t>Calle Miguel Hidalgo N° 116 Ofc. 201 - San Miguel - Lima</t>
  </si>
  <si>
    <t>Av. 11 de Agosto Cdra. 1 - Huepetuhe - Madre de Dios</t>
  </si>
  <si>
    <t>INTERAMERICAN COURIER S.R.L.</t>
  </si>
  <si>
    <t>Calle Raymondi N°680 - Magdalena del Mar - Lima</t>
  </si>
  <si>
    <t>INTERNACIONAL COURIER E.I.R.L.</t>
  </si>
  <si>
    <t>Av. Venezuela N° 697 Of. 301 - Breña - Lima</t>
  </si>
  <si>
    <t>INTERNACIONAL LATINOAMERICANA DE SERVICIOS S.A.</t>
  </si>
  <si>
    <t>Av. Argentina N° 3147 - 3151 - Lima - Lima</t>
  </si>
  <si>
    <t>INTERNACIONAL LIMA SERVICE TRAVEL COURIER E.I.R.L.</t>
  </si>
  <si>
    <t>Av. Larco Nº 101 Of. 102 - C.C. Caracol - Miraflores - Lima</t>
  </si>
  <si>
    <t>INTERNATIONAL MILLENNIUM CARGO S.A.C.</t>
  </si>
  <si>
    <t>Av. Elmer Faucett N° 3479 - Callao - Callao</t>
  </si>
  <si>
    <t>Pasaje San Antonio N° 155, Urb. San Carlos Huancayo - Huancayo - Junín</t>
  </si>
  <si>
    <t>Av. Alcazar N° 312 - Rímac - Lima</t>
  </si>
  <si>
    <t>Av. Luna Pizarro N° 1264 - La Victoria - Lima</t>
  </si>
  <si>
    <t>Residencial California Mza. C, Lote 1, Av. Carlos Yzaguirre - San Martin de Porres - Lima</t>
  </si>
  <si>
    <t>Jr. Luis Gálvez Chipoco Nº 352 - Lima - Lima</t>
  </si>
  <si>
    <t>Calle Mariscal Castilla Nº 208 - Chicalyo - Lambayeque</t>
  </si>
  <si>
    <t>Calle Sara Sara Nº 165, Urb. Maranga - San Miguel - Lima</t>
  </si>
  <si>
    <t>Calle Comercio N° 234 - Mollendo - Arequipa</t>
  </si>
  <si>
    <t>JESUS LUIS QUISPEALAYA MALLAUPOMA</t>
  </si>
  <si>
    <t>Jr. Parra del Riego Nº 593 - El Tambo - Junín</t>
  </si>
  <si>
    <t>Calle Sigma Nº 140 Z.I Parque Internacional de La Industria y El Comercio - Carmen de La Legua Reynoso - Callao</t>
  </si>
  <si>
    <t>Av. 28 de Julio N° 120 - Pacasmayo - La Libertad</t>
  </si>
  <si>
    <t>Jr. Almagro N° 169 - Juliaca - Puno</t>
  </si>
  <si>
    <t>JOSÉ VITERBO ÁLAMO ALVAREZ</t>
  </si>
  <si>
    <t>Calle Tacna Nº 351 - Tumbes - Tumbes</t>
  </si>
  <si>
    <t>JTB COURIER E.I.R.L.</t>
  </si>
  <si>
    <t>Av. General Varela N° 729 - Breña - Lima</t>
  </si>
  <si>
    <t>Los Cedros Mz. "L" Lote 5 Urb. Pando - 9a. Etapa - San Miguel - Lima</t>
  </si>
  <si>
    <t>Calle Colon Nº 211-213 Of. 304 (Edif.El Ejecutivo, Tercer Piso) - Arequipa - Arequipa</t>
  </si>
  <si>
    <t>JVM E.I.R.L.</t>
  </si>
  <si>
    <t>Jr. Tacna Nº 727 - Calleria  (Pucallpa) - Ucayali</t>
  </si>
  <si>
    <t>Jr. Manuel Del Pino 146 B Sta. Beatriz - Lima - Lima</t>
  </si>
  <si>
    <t>Calle Las Tiendas Nº 237 Piso 3 -Urb Limatambo - Surquillo - Lima</t>
  </si>
  <si>
    <t>LAMCER INVERSIONES S.R.L.</t>
  </si>
  <si>
    <t>Pasaje Primavera N° 130 - Ayacucho - Ayacucho</t>
  </si>
  <si>
    <t>LAN PERU S.A.</t>
  </si>
  <si>
    <t>Av. Jose Pardo Nº 513 3er. Piso - Miraflores - Lima</t>
  </si>
  <si>
    <t>LEÓN EXPRESS SERVICIOS GENERALES S.A.C.</t>
  </si>
  <si>
    <t>Jr. Deza N° 510 - Puno - Puno</t>
  </si>
  <si>
    <t>LIARWE E.I.R.L.</t>
  </si>
  <si>
    <t>Jr. Arica N° 318 - Yurimaguas - Loreto</t>
  </si>
  <si>
    <t>LIDER EXPRESS PERU S.A.C.</t>
  </si>
  <si>
    <t>Calle Jose Gálvez, 1a Etapa Mz I Lote 20 - Urb. Jorge Chavez - Callao - Callao</t>
  </si>
  <si>
    <t>LIEBRE SERVICIOS GENERALES S.A.C</t>
  </si>
  <si>
    <t>Calle Antonio Portugal Nº 686 Urb. Los Ficus - Santa Anita - Lima</t>
  </si>
  <si>
    <t>Av. Víctor Raul Haya de La Torre Mz K 3 Lote 10 - San Andres V Etapa - Víctor Larco - La Libertad</t>
  </si>
  <si>
    <t>Calle Los Ebanistas N° 296 - Urb. El Artesano - Ate - Lima</t>
  </si>
  <si>
    <t>Av. Paseo de La Republica N° 646-656 - Lima - Lima</t>
  </si>
  <si>
    <t>CC.CC. Cayma - Ofic. 35 - Cayma - Arequipa</t>
  </si>
  <si>
    <t>LOGISTICS &amp; ACCOUNTING S.A.C.</t>
  </si>
  <si>
    <t>Jr. Los Heros N° 473, Of. 101 - Bellavista - Callao</t>
  </si>
  <si>
    <t>Calle Hernando de Magallanes N° 297 - San Miguel - Lima</t>
  </si>
  <si>
    <t>LUCY JULY ESPAÑA PEREZ</t>
  </si>
  <si>
    <t>Calle Ignacio Mosesqui N° 401 Of. 07 - Nazca - Ica</t>
  </si>
  <si>
    <t>LUISIÑO E.I.R.L.</t>
  </si>
  <si>
    <t>Av. Grau Nº 217 - Ilo - Moquegua</t>
  </si>
  <si>
    <t>M &amp; C ENLACES S.A.</t>
  </si>
  <si>
    <t>Av. Javier Prado Nº 3654, Int. 403 - San Borja - Lima</t>
  </si>
  <si>
    <t>Calle 2 de Mayo N° 601 2° Piso - San Vicente - Lima</t>
  </si>
  <si>
    <t>Av. Manco Cápac N° 931-941 - La Victoria - Lima</t>
  </si>
  <si>
    <t>MACRO POST S.A.C.</t>
  </si>
  <si>
    <t>Av. Arenales Nº 1093 - Santa Beatriz - Lima - Lima</t>
  </si>
  <si>
    <t>MACROPOST LOGISTICS S.A.C.</t>
  </si>
  <si>
    <t>Pasaje Adán Mejía N° 103 Of. 205 - Jesus Maria - Lima</t>
  </si>
  <si>
    <t>MADE IN PERU S.A. ("MIPSA")</t>
  </si>
  <si>
    <t>Jr. Eten Nº 346 - Cajamarca - Cajamarca</t>
  </si>
  <si>
    <t>MALDONADO TOURS NUEVA IMAGEN S.A.C.</t>
  </si>
  <si>
    <t>Counter N° 202 Terminal Terrestre - Santiago - Cusco</t>
  </si>
  <si>
    <t>MARÍA ELENA ÁLVAREZ ZAA E.I.R.L.</t>
  </si>
  <si>
    <t>Av. 2 de Mayo N° 235 - Huaral - Lima</t>
  </si>
  <si>
    <t>MARIA REGINA FAJARDO TIPISMANA DE ROLDAN</t>
  </si>
  <si>
    <t>Jr. Callao N° 556 - Pisco - Ica</t>
  </si>
  <si>
    <t>MARTHA EXPRESS SERVICE E.I.R.L.</t>
  </si>
  <si>
    <t>Av. Arenales Nº 1132 Int. 101 - Jesus Maria - Lima</t>
  </si>
  <si>
    <t>Jr. Garcilazo de La Vega Nº 1633 - Lince - Lima</t>
  </si>
  <si>
    <t>MDM COURIER S.A.C.</t>
  </si>
  <si>
    <t>Calle Manuel Estacio Nº 204 Of. 301 - San Miguel - Lima</t>
  </si>
  <si>
    <t>MEGABUS COURIER S.A.C.</t>
  </si>
  <si>
    <t>Av. Mariscal Nieto N° 169 - San Luis - Lima</t>
  </si>
  <si>
    <t>Av. Virgen del Carmen N° 158 - El Carmen - Comas - Lima</t>
  </si>
  <si>
    <t>MIGUEL ÁNGEL AZNARAN GARCÍA</t>
  </si>
  <si>
    <t>Calle Alejandría, Mz. C, Lote 22, Urb. Trupal - Trujillo - La Libertad</t>
  </si>
  <si>
    <t>MOYOTRANSFER  E.I.R.L.</t>
  </si>
  <si>
    <t>Jr. Serafín Filomeno Nº 401 - Moyobamba - San Martín</t>
  </si>
  <si>
    <t>Jr. Almirante Grau N° 730 - Rioja - San Martin</t>
  </si>
  <si>
    <t>Av. Huáscar N° 222-A - Wanchaq - Cusco</t>
  </si>
  <si>
    <t>Calle Callao Nº 757 - Iquitos - Loreto</t>
  </si>
  <si>
    <t>Av. General Varela Nº 365-A - Breña - Lima</t>
  </si>
  <si>
    <t>Jr. Los Huertos N° 2173 Urb. San Hilarión - San Juan de Lurigancho - Lima</t>
  </si>
  <si>
    <t>NC INTERNATIONAL EXPRESS S.A.C.</t>
  </si>
  <si>
    <t>Av. Brígida Silva De Ochoa N° 340 Urb. Pando 2a Etapa - San Miguel - Lima</t>
  </si>
  <si>
    <t>Psje. Alfonso Ugarte Nº 171 - Bagua - Amazonas</t>
  </si>
  <si>
    <t>Calle Justo A. Vigil Nº 331 - Magdalena del Mar - Lima</t>
  </si>
  <si>
    <t>Jr. Marañón N° 332 - Rímac - Lima</t>
  </si>
  <si>
    <t>OLVA CARGA S.A.C.</t>
  </si>
  <si>
    <t>Av. Argentina Nº 4458, Urb. Tarapacá - Callao - Callao</t>
  </si>
  <si>
    <t>Jr. Monseñor Octavio Ortiz Arrieta Nº 270 - Chachapoyas - Amazonas</t>
  </si>
  <si>
    <t>OLVA WORLD E.I.R.L.</t>
  </si>
  <si>
    <t>Jr. Lima Nº 227 - La Merced - Chanchamayo - Junín</t>
  </si>
  <si>
    <t>Jr. Francisco Pizarro Nº 752, Urb. Bolívar Bajo - Chimbote - Ancash</t>
  </si>
  <si>
    <t>OPERADORES LOGÍSTICOS SHANGEL PERÚ S.A.C.</t>
  </si>
  <si>
    <t>Calle Intisuyo N° 266, Urb. Maranga, 7ma. Etapa - San Miguel - Lima</t>
  </si>
  <si>
    <t>Calle Atahualpa N° 328, 2do. Pido, Urb. Sta. Maria, 1° Etapa - Trujillo - La Libertad</t>
  </si>
  <si>
    <t>Jr. Junín N° 532 Of. 02 - Piura - Piura</t>
  </si>
  <si>
    <t>PERUVIAN WANKA EXPRESS S.R.L.</t>
  </si>
  <si>
    <t>Jr. Loreto N° 1113 - 1115 - Huancayo - Junín</t>
  </si>
  <si>
    <t>PEXPORT S.A.C.</t>
  </si>
  <si>
    <t>Av. Caminos del Inca N° 848 - Santiago de Surco - Lima</t>
  </si>
  <si>
    <t>Calle 6 Mz B Lote 14-A - Urb. Industrial Grimanesa - Callao - Callao</t>
  </si>
  <si>
    <t>PO BOX PERÚ S.A.C.</t>
  </si>
  <si>
    <t>Calle Juan Velazco Alvarado N° 948, Grupo 02, Mz. I, Lote 18 - Villa El Salvador - Lima</t>
  </si>
  <si>
    <t>POLAR BEAR T&amp;S S.R.L.</t>
  </si>
  <si>
    <t>Calle República de Ecuador N° 495 - Lima - Lima</t>
  </si>
  <si>
    <t>PROPERUVIAN SERVICE S.A.C.</t>
  </si>
  <si>
    <t>Av. 28 de Julio N° 634 - Huaraz - Ancash</t>
  </si>
  <si>
    <t>Jr. Grau Nº 447 - Cercado - Trujillo - La Libertad</t>
  </si>
  <si>
    <t>RBB EXPRESS WAY E.I.R.L.</t>
  </si>
  <si>
    <t>Av. Guardia Chalaca Nº 1124 - Callao - Callao</t>
  </si>
  <si>
    <t>Jr. Recuay Nº 475 - Breña - Lima</t>
  </si>
  <si>
    <t>Pról. Alfonso Ugarte Nº 1229 Miramar Alto (2º Piso) - Chimbote - Ancash</t>
  </si>
  <si>
    <t>Mz. P2, Lote 38, Urb. Ciudad del Pescador - Bellavista - Callao</t>
  </si>
  <si>
    <t>Jr. Salamanca N° 285 - Pueblo Libre - Lima</t>
  </si>
  <si>
    <t>REY TOURS E.I.R.L.</t>
  </si>
  <si>
    <t>Av. 28 De Julio N° 1275 - La Victoria - Lima</t>
  </si>
  <si>
    <t>RJA SERVICIOS GENERALES S.A.C.</t>
  </si>
  <si>
    <t>Calle Ricardo Palma N° 369 - Iquitos - Loreto</t>
  </si>
  <si>
    <t>Jr. Moquegua Nº 360 - Urb. Semi Rural Pachacutec - Cerro Colorado - Arequipa</t>
  </si>
  <si>
    <t>Mz "H" Lote 3 Urb La Atarjea - El Agustino - Lima</t>
  </si>
  <si>
    <t>ROSILLO TOURS S.A.C.</t>
  </si>
  <si>
    <t>Av. Tumbes N° 293, Primer Piso - Tumbes - Tumbes</t>
  </si>
  <si>
    <t>Jr. Ex Mercado N° 213-A - Paita - Piura</t>
  </si>
  <si>
    <t>Calle Los Cedros N° 143 Fundo Bocanegra - Callao - Callao</t>
  </si>
  <si>
    <t>SCHARFF LOGISTICA INTEGRADA S.A.</t>
  </si>
  <si>
    <t>Sector Bosquecillo S/N - Puesto 2 - Puerto  Bermúdez - Pasco</t>
  </si>
  <si>
    <t>Av. Ferrocarril N° 1587 - Huancayo - Junín</t>
  </si>
  <si>
    <t xml:space="preserve">SELVA Y AMAZONÍA S.R.L. </t>
  </si>
  <si>
    <t>Calle Las Pevas Nº 770 - Iquitos - Loreto</t>
  </si>
  <si>
    <t>Mz A Lote 2, Urb. San Luis - Alto Selva Alegre - Arequipa</t>
  </si>
  <si>
    <t>SERMAX PERU S.R.L.</t>
  </si>
  <si>
    <t>Jr. Maria Parado de Bellido N° 147 Int. 1 - Ayacucho - Ayacucho</t>
  </si>
  <si>
    <t>Calle Pucallpa Nº 381 - Iquitos - Loreto</t>
  </si>
  <si>
    <t>SERVICE J.C.U. S.R.L.</t>
  </si>
  <si>
    <t>Calle Los Diamantes N° 252 - Urb. Balconcillo - La Victoria - Lima</t>
  </si>
  <si>
    <t>SERVICIO EXPRESO ILO S.R.L.</t>
  </si>
  <si>
    <t>Jr. Moquegua N° 892 - Ilo - Moquegua</t>
  </si>
  <si>
    <t>SERVICIO EXPRESO SEGURO CRUZ DE LA LIBERTAD S.A.C.</t>
  </si>
  <si>
    <t>Pasaje Unión N° 173 - Huancayo - Junín</t>
  </si>
  <si>
    <t>SERVICIO PUNTUAL DE MENSAJERIA S.A.C.</t>
  </si>
  <si>
    <t>Av. Ejercito N° 977 Barrio El Molino - Trujillo - La Libertad</t>
  </si>
  <si>
    <t>Jr. Tacna N° 655 - Nueva  Cajamarca - San Martín</t>
  </si>
  <si>
    <t>Jr. Huallaga Nº 712 - Juanjui - San Martín</t>
  </si>
  <si>
    <t>Jr. Jorge Chávez N° 393 - Tocache - San Martín</t>
  </si>
  <si>
    <t>SERVICIOS E INVERSIONES A TIEMPO S.A.C.</t>
  </si>
  <si>
    <t>Av. 28 de Julio, Mz. 3, Lote 4, Urb. Los Próceres - Punchana - Loreto</t>
  </si>
  <si>
    <t>Jr. Jose Villanueva, Mz. A, Lt. 7, N° 145 - Chontapaccha Alta - Chetilla - Cajamarca</t>
  </si>
  <si>
    <t>SERVICIOS GENERALES COURRIER PIURA MENSAJERIA S.R.L.</t>
  </si>
  <si>
    <t>Calle Arequipa N° 970 Ofic. 305 - Piura - Piura</t>
  </si>
  <si>
    <t>SERVICIOS GENERALES ENVIOS CERTIFICADOS EXPRESS S.A.C.</t>
  </si>
  <si>
    <t>Jr. Sinchi Roca N° 103, Paucarbamba - Amarilis - Huánuco</t>
  </si>
  <si>
    <t>Jr. Bellavista Nº 171 - Cañete - Lima</t>
  </si>
  <si>
    <t>Jr. Jorge Chávez N° 421 - Tocache - San Martín</t>
  </si>
  <si>
    <t>Calle Carlos Egusquiza Ames N° 180 Urb. Las Viñas - San Luis - Lima</t>
  </si>
  <si>
    <t>SERVICIOS LOGISTICOS DE COURIER DEL PERU S.A.C. (EX SMP COURIER)</t>
  </si>
  <si>
    <t>Av. Las Camelias Nº 410 Piso 2-A - San Isidro - Lima</t>
  </si>
  <si>
    <t>SERVICIOS LOGÍSTICOS Y DISTRIBUCIÓN RUNNING BOX S.A.C.</t>
  </si>
  <si>
    <t>Calle Las Dalmacias, Mz. C, Lote 14 - Puente Piedra - Lima</t>
  </si>
  <si>
    <t>SERVICIOS POSTALES DEL PERU S.A</t>
  </si>
  <si>
    <t>Av. Tomas Valle Cdra. 7 S/N - Los Olivos - Lima</t>
  </si>
  <si>
    <t>SERVICIOS UTC E.I.R.L.</t>
  </si>
  <si>
    <t>Jr. Mesones Muro N° 394 - Bagua Grande - Amazonas</t>
  </si>
  <si>
    <t>Av. Libertad N° 450 - Chachapoyas - Amazonas</t>
  </si>
  <si>
    <t>SHALOM EMPRESARIAL S.A.C.</t>
  </si>
  <si>
    <t>Jr. Antonio Raymondi Nº 113 - 117 - La Victoria - Lima</t>
  </si>
  <si>
    <t>Calle Las Gaviotas N° 122 - 102 - Surquillo - Lima</t>
  </si>
  <si>
    <t>SMCARGOPERÚ  S.R.L.</t>
  </si>
  <si>
    <t>Av. Tomás Valle N° 3907 - Callao - Callao</t>
  </si>
  <si>
    <t>Calle Amazonas Nº 698 - Punchana - Loreto</t>
  </si>
  <si>
    <t>SR. DE LOS MILAGROS CARGO E.I.R.L.</t>
  </si>
  <si>
    <t>Av. Elmer Faucett N° 3453 Int. 4-C - Callao - Callao</t>
  </si>
  <si>
    <t>STAR UP S.A.</t>
  </si>
  <si>
    <t>Av. Comandante Espinar Nº 331 - Miraflores - Lima</t>
  </si>
  <si>
    <t>Av. 28 de Julio N° 1171 Int. 21 - La Victoria - Lima</t>
  </si>
  <si>
    <t>SURAMERICA EXPRESS CARGO S.A.C.</t>
  </si>
  <si>
    <t>Calle Federico Blume N° 134 - 201, Urb. Naval Antares - San Martin de Porres - Lima</t>
  </si>
  <si>
    <t>Jr. Gamarra N° 579 - Trujillo - La Libertad</t>
  </si>
  <si>
    <t>TRANSGOR S.A.</t>
  </si>
  <si>
    <t>Av. Luna Pizarro N° 367 - La Victoria - Lima</t>
  </si>
  <si>
    <t>Av. Marco Puente Llanos, Mz. B, Lote 03, Urb. Barbadillo - Ate - Lima</t>
  </si>
  <si>
    <t>TRANSPORTES AMERICA LINE E.I.R.L.</t>
  </si>
  <si>
    <t>Av. Ramón Castilla N° 675 - Pueblo La Tomilla - Cayma - Arequipa</t>
  </si>
  <si>
    <t>TRANSPORTES BREDDE E.I.R.L.</t>
  </si>
  <si>
    <t>Urb. Santa Lucia B-1 - Wanchaq - Cusco</t>
  </si>
  <si>
    <t>TRANSPORTES CROMOTEX S.A.C.</t>
  </si>
  <si>
    <t>Calle Villa Hermosa Nº 1013 - Cerro Colorado - Arequipa</t>
  </si>
  <si>
    <t>Calle Horacio Cachay Nª 190 Santa Catalina - La Victoria - Lima</t>
  </si>
  <si>
    <t>TRANSPORTES CUEVA S.A.C.</t>
  </si>
  <si>
    <t>Jr. Pablo Bermúdez Nº 285 Of. 804 Santa Beatriz - Jesus Maria - Lima</t>
  </si>
  <si>
    <t>TRANSPORTES DIVINO SEÑOR TOURS E.I.R.L.</t>
  </si>
  <si>
    <t>Av. Francisco Luna Pizarro N° 251 Int. 07 - La Victoria - Lima</t>
  </si>
  <si>
    <t>Jr. Jorge Chávez N° 1203 - Tarapoto - San Martín</t>
  </si>
  <si>
    <t xml:space="preserve">TRANSPORTES EDATUR S.R.L. </t>
  </si>
  <si>
    <t>Jr. Omar Yali Chaccha Nº 189 - Huancayo - Junín</t>
  </si>
  <si>
    <t>Av. Manuel Echeandia Nº 303 - San Luis - Lima</t>
  </si>
  <si>
    <t>Manzana 219, Lote 01 - 10 Zona Industrial Parque Industrial - Piura - Piura</t>
  </si>
  <si>
    <t>TRANSPORTES EXPRESO Y TURISMO REAL S.A.C.</t>
  </si>
  <si>
    <t>Av. Prolongación Arequipa A 4-B - Sicuani - Cusco</t>
  </si>
  <si>
    <t>TRANSPORTES GASPAR ZACARIAS EXPRESS E.I.R.L.</t>
  </si>
  <si>
    <t>Calle 15, Mza M, Lote 21 Urb. Santa Rosita 3era Etapa - Ate - Lima</t>
  </si>
  <si>
    <t>TRANSPORTES GEMINIS S.A.C.</t>
  </si>
  <si>
    <t>Jr. Callao Nº 1002 - Tarma - Junín</t>
  </si>
  <si>
    <t>TRANSPORTES LLAMOSAS S.R.L.</t>
  </si>
  <si>
    <t>Urbanización Puerta Verde I - 30 - Jose Luis Bustamante y Rivero - Arequipa</t>
  </si>
  <si>
    <t>Jr. Zepita N° 531 - Trujillo - La Libertad</t>
  </si>
  <si>
    <t>Av. Sanchez Cerro N° 1123 - Piura - Piura</t>
  </si>
  <si>
    <t>Mz. A, Lote 3, Urb. El Lago - Arequipa - Arequipa</t>
  </si>
  <si>
    <t>TRANSPORTES ROJAS S.R.L.</t>
  </si>
  <si>
    <t>Jr. Blondel Nº 1203 - Cajabamba - Cajamarca</t>
  </si>
  <si>
    <t xml:space="preserve">TRANSPORTES SOYUZ S.A. </t>
  </si>
  <si>
    <t xml:space="preserve">TRANSPORTES TRANSZELA S.R.L. </t>
  </si>
  <si>
    <t>Jr. Mantaro LC N° 1, Cc.Cc. Micaela Bastidas S/N - Juliaca - Puno</t>
  </si>
  <si>
    <t>Jr. Pedro Ortiz Montoya Cuadra 1 S/N - Celendín - Cajamarca</t>
  </si>
  <si>
    <t xml:space="preserve">TRANSPORTES TURISMO Y SERVICIOS GENERALES EL AEREO E.I.R.L. </t>
  </si>
  <si>
    <t>Jr. García Naranjo Nº 1091 - La Victoria - Lima</t>
  </si>
  <si>
    <t>TRANSPORTES TURISTICOS REY BUS S.R.L.</t>
  </si>
  <si>
    <t>Calle Mama Ocllo Mza B Lote 04, Urb. Las Praderas - Santa Anita - Lima</t>
  </si>
  <si>
    <t>TRANSPORTES Y TURISMO CAÑON DEL COLCA S.R.L.</t>
  </si>
  <si>
    <t>Calle Juliaca Nº 120 - Urb. San Martin de Socabaya - Socabaya - Arequipa</t>
  </si>
  <si>
    <t>Jr. Ayacucho N° 850 - 302 - Lima - Lima</t>
  </si>
  <si>
    <t>Jr. Santo Toribio N° 743 - Rioja - San Martín</t>
  </si>
  <si>
    <t>Jr. Los Brillantes Nº 741 Urb. Santa Ines - Trujillo - La Libertad</t>
  </si>
  <si>
    <t>TURISMO AMANECER PERU S.A.C.</t>
  </si>
  <si>
    <t>Av. Huancaray Mz. A5 Lote 8 Asociación Las Vegas - Santa Anita - Lima</t>
  </si>
  <si>
    <t>TURISMO CIVA S.A.C.</t>
  </si>
  <si>
    <t>Jr. Sancho de Rivera N° 1184 - Lima - Lima</t>
  </si>
  <si>
    <t>TURISMO DEL NORTE S.A.C.</t>
  </si>
  <si>
    <t>Calle Esteban Tuerten Nº 930 - S.J. Miraflores - Lima</t>
  </si>
  <si>
    <t>TURISMO ERICK EL ROJO S.A.</t>
  </si>
  <si>
    <t>Av. La Marina Nº 305 Urb. Santa Maria IV Etapa - Trujillo - La Libertad</t>
  </si>
  <si>
    <t>TURISMO MENDIVIL S.R.L.</t>
  </si>
  <si>
    <t>Terminal Terrestre Of. 203 - 2° Piso - Santiago - Cusco</t>
  </si>
  <si>
    <t>Av. 28 de Julio N° 1581 - La Victoria - Lima</t>
  </si>
  <si>
    <t>TURISMO ROCHAZ S.A.C.</t>
  </si>
  <si>
    <t>Calle Urcos N° 109 Coop. 27 de Abril 2a Etapa - Ate - Lima</t>
  </si>
  <si>
    <t>UNION PAK DEL PERU S.A.</t>
  </si>
  <si>
    <t>Av. Perez Aranibar Nº 2107 - San Isidro - Lima</t>
  </si>
  <si>
    <t>UNION STAR E.I.R.L.</t>
  </si>
  <si>
    <t>Jr. Las Orquídeas Nº 2632, Urb. San Eusebio - Lince - Lima</t>
  </si>
  <si>
    <t>URBANO EXPRESS PERU S.A.</t>
  </si>
  <si>
    <t>Av. Argentina N° 3127 - Lima - Lima</t>
  </si>
  <si>
    <t>USA MY BOX S.A.C.</t>
  </si>
  <si>
    <t>Calle Miguel Hidalgo N° 116, Int. 402 - San Miguel - Lima</t>
  </si>
  <si>
    <t>VISSION CARGO S.A.C.</t>
  </si>
  <si>
    <t>Av. Elmer Faucett N° 3453 1d - Callao - Callao</t>
  </si>
  <si>
    <t>Av. Luna Pizarro Nº 353 - La Victoria - Lima</t>
  </si>
  <si>
    <t>Jr. Huascarán S/N Mz F, Lote 18 Urb. El Totoral - Santiago de Surco - Lima</t>
  </si>
  <si>
    <t>WAYRA DISTRIBUTION S.A.</t>
  </si>
  <si>
    <t>Calle Martín de Murúa N° 160, Urb. Maranga - San Miguel - Lima</t>
  </si>
  <si>
    <t>WORLD COURIER DEL PERU S.A.</t>
  </si>
  <si>
    <t>Av. Camino Real Nº 390 Of. 1002. Torre Central - San Isidro - Lima</t>
  </si>
  <si>
    <t>Jr. Daniel Olaechea Nº 136 - Jesus Maria - Lima</t>
  </si>
  <si>
    <t>INFORMACIÓN ESTADÍSTICA DETALLADA DE LOS SERVICIOS POSTALES - SEGUNDO SEMESTRE DE 2016</t>
  </si>
  <si>
    <t>Tabla N° 01: Tráfico postal según tipo de envío (N° de envíos y % del total) – II S 2016</t>
  </si>
  <si>
    <t>Tabla N° 02: Ingreso postal según tipo de envío (Monto en S/ y % del total) – II S 2016</t>
  </si>
  <si>
    <t>Tabla N° 03: Tráfico postal según tipo de tratamiento (N° de envíos y % del total) – II S 2016</t>
  </si>
  <si>
    <t>Tabla N° 04: Ingreso postal según tipo de tratamiento (Monto en S/ y % del total) – II S 2016</t>
  </si>
  <si>
    <t>Tabla N° 05: Tráfico postal según mercado de origen (N° de envíos y % del total) – II S 2016</t>
  </si>
  <si>
    <t>Tabla N° 06: Tráfico postal interno según tipo de envío (N° de envíos y % del total) – II S 2016</t>
  </si>
  <si>
    <t>Tabla N° 07: Tráfico postal interno según tipo de tratamiento (N° de envíos y % del total) – II S 2016</t>
  </si>
  <si>
    <t>Tabla N° 08: Tráfico postal interno según ámbito de envío (N° de envíos y % del total) – II S 2016</t>
  </si>
  <si>
    <t>Tabla N° 09: Tráfico postal local y regional (N° de envíos y % del total) – II S 2016</t>
  </si>
  <si>
    <t>Tabla N° 10: Tráfico postal nacional según origen (N° de envíos y % del total) – II S 2016</t>
  </si>
  <si>
    <t>Tabla N° 11: Tráfico postal nacional según destino (N° de envíos y % del total) – II S 2016</t>
  </si>
  <si>
    <t>Tabla N° 12: Tráfico postal internacional de salida según tipo de envío (N° de envíos y % del total) – II S 2016</t>
  </si>
  <si>
    <t>Tabla N° 13: Tráfico postal internacional de salida según tipo de tratamiento (N° de envíos y % del total) – II S 2016</t>
  </si>
  <si>
    <t>Tabla N° 14: Tráfico postal internacional de salida según destino (N° de envíos y % del total) – II S 2016</t>
  </si>
  <si>
    <t>Tabla N° 15: Tráfico postal internacional de entrada según tipo de envío (N° de envíos y % del total) – II S 2016</t>
  </si>
  <si>
    <t>Tabla N° 16: Tráfico postal internacional de entrada según tipo de tratamiento (N° de envíos y % del total) – II S 2016</t>
  </si>
  <si>
    <t>Tabla N° 17: Tráfico postal internacional de entrada según origen (N° de envíos y % del total) – II S 2016</t>
  </si>
  <si>
    <t>Tabla N° 18: Número de giros postales según ámbito de envío (N° de giros y % del total) – II S 2016</t>
  </si>
  <si>
    <t>Tabla N° 19: Ingreso por giros postales según ámbito de envío (Monto en S/ y % del total) – II S 2016</t>
  </si>
  <si>
    <t>Tabla N° 20: Número de giros nacionales según origen (N° de giros y % del total) – II S 2016</t>
  </si>
  <si>
    <t>Tabla N° 21: Número de giros nacionales según destino (N° de giros y % del total) – II S 2016</t>
  </si>
  <si>
    <t>Tabla N° 22: Número de giros internacionales de salida según destino (N° de giros y % del total) – II S 2016</t>
  </si>
  <si>
    <t>Tabla N° 23: Tipos de puntos de atención postal (N° de puntos y % del total) – II S 2016</t>
  </si>
  <si>
    <t>Gráfico N° 01: Tráfico postal según tipo de envío (% del total) – II S 2016</t>
  </si>
  <si>
    <t>Gráfico N° 02: Ingreso postal según tipo de envío (% del total) – II S 2016</t>
  </si>
  <si>
    <t>Gráfico N° 03: Tráfico postal según tipo de tratamiento (% del total) – II S 2016</t>
  </si>
  <si>
    <t>Gráfico N° 04: Ingreso postal según tipo de tratamiento (% del total) – II S 2016</t>
  </si>
  <si>
    <t>Gráfico N° 05: Tráfico postal según mercado de origen (% del total) – II S 2016</t>
  </si>
  <si>
    <t>Gráfico N° 06: Tráfico postal interno según tipo de envío (% del total) – II S 2016</t>
  </si>
  <si>
    <t>Gráfico N° 07: Tráfico postal interno según tipo de tratamiento (% del total) – II S 2016</t>
  </si>
  <si>
    <t>Gráfico N° 08: Tráfico postal interno según ámbito de envío (% del total) – II S 2016</t>
  </si>
  <si>
    <t>Gráfico N° 09: Tráfico postal local y regional (% del total) – II S 2016</t>
  </si>
  <si>
    <t>Gráfico N° 10: Tráfico postal nacional según origen (% del total) – II S 2016</t>
  </si>
  <si>
    <t>Gráfico N° 11: Tráfico postal nacional según destino (% del total) – II S 2016</t>
  </si>
  <si>
    <t>Gráfico N° 12: Tráfico postal internacional de salida según tipo de envío (% del total) – II S 2016</t>
  </si>
  <si>
    <t>Gráfico N° 13: Tráfico postal internacional de salida según tipo de tratamiento (% del total) – II S 2016</t>
  </si>
  <si>
    <t>Gráfico N° 14: Tráfico postal internacional de salida según destino (% del total) – II S 2016</t>
  </si>
  <si>
    <t>Gráfico N° 15: Tráfico postal internacional de entrada según tipo de envío (% del total) – II S 2016</t>
  </si>
  <si>
    <t>Gráfico N° 16: Tráfico postal internacional de entrada según tipo de tratamiento (% del total) – II S 2016</t>
  </si>
  <si>
    <t>Gráfico N° 17: Tráfico postal internacional de entrada según origen (% del total) – II S 2016</t>
  </si>
  <si>
    <t>Gráfico N° 18: Número de giros postales según ámbito de envío (% del total) – II S 2016</t>
  </si>
  <si>
    <t>Gráfico N° 19: Ingreso por giros postales según ámbito de envío (% del total) – II S 2016</t>
  </si>
  <si>
    <t>Gráfico N° 20: Número de giros nacionales según origen (% del total) – II S 2016</t>
  </si>
  <si>
    <t>Gráfico N° 21: Número de giros nacionales según destino (% del total) – II S 2016</t>
  </si>
  <si>
    <t>Gráfico N° 22: Número de giros internacionales de salida según destino (% del total) – II S 2016</t>
  </si>
  <si>
    <t>Gráfico N° 23: Tipos de puntos de atención postal (% del total) – II S 2016</t>
  </si>
  <si>
    <t>Anexo N° 01: Tráfico postal local, regional y nacional (N° de envíos) – II S 2016</t>
  </si>
  <si>
    <t>INFORMACIÓN ESTADÍSTICA DETALLADA DE LOS SERVICIOS POSTALES 
SEGUNDO SEMESTRE DE 2016</t>
  </si>
  <si>
    <t>Tráfico postal local, regional y nacional (N° de envíos) – II S 2016</t>
  </si>
  <si>
    <t>Giros postales nacionales según región de origen y región de destino (N° de giros)  – II S 2016</t>
  </si>
  <si>
    <t>Lista de principales concesionarios postales – II S 2016</t>
  </si>
  <si>
    <t>Fuente: Reporte de Concesionarios Postales II Semestre 2016</t>
  </si>
  <si>
    <t>Tabla N° 01: Tráfico postal según tipo de envío
(N° de envíos y % del total) – II S 2016</t>
  </si>
  <si>
    <t>Gráfico N° 01: Tráfico postal según tipo de envío
(% del total) – II S 2016</t>
  </si>
  <si>
    <t>Gráfico N° 02: Ingreso postal según tipo de envío
(% del total) – II S 2016</t>
  </si>
  <si>
    <t>Tabla N° 02: Ingreso postal según tipo de envío
(Monto en S/ y % del total) – II S 2016</t>
  </si>
  <si>
    <t>Tabla N° 03: Tráfico postal según tipo de tratamiento
(N° de envíos y % del total) – II S 2016</t>
  </si>
  <si>
    <t>Gráfico N° 03: Tráfico postal según tipo de tratamiento
(% del total) – II S 2016</t>
  </si>
  <si>
    <t>Tabla N° 04: Ingreso postal según tipo de tratamiento
(Monto en S/ y % del total) – II S 2016</t>
  </si>
  <si>
    <t>Gráfico N° 04: Ingreso postal según tipo de tratamiento
(% del total) – II S 2016</t>
  </si>
  <si>
    <t>Tabla N° 05: Tráfico postal según mercado de origen
(N° de envíos y % del total) – II S 2016</t>
  </si>
  <si>
    <t>Gráfico N° 05: Tráfico postal según mercado de origen
(% del total) – II S 2016</t>
  </si>
  <si>
    <t>Tabla N° 06: Tráfico postal interno según tipo de envío
(N° de envíos y % del total) – II S 2016</t>
  </si>
  <si>
    <t>Gráfico N° 06: Tráfico postal interno según tipo de envío
(% del total) – II S 2016</t>
  </si>
  <si>
    <t>Tabla N° 07: Tráfico postal interno según tipo de tratamiento
(N° de envíos y % del total) – II S 2016</t>
  </si>
  <si>
    <t>Gráfico N° 07: Tráfico postal interno según tipo de tratamiento
(% del total) – II S 2016</t>
  </si>
  <si>
    <t>Tabla N° 08: Tráfico postal interno según ámbito de envío
(N° de envíos y % del total) – II S 2016</t>
  </si>
  <si>
    <t>Gráfico N° 08: Tráfico postal interno según ámbito de envío
(% del total) – II S 2016</t>
  </si>
  <si>
    <t>Tabla N° 09: Tráfico postal local y regional
(N° de envíos y % del total) – II S 2016</t>
  </si>
  <si>
    <t>Gráfico N° 09: Tráfico postal local y regional
(% del total) – II S 2016</t>
  </si>
  <si>
    <t>Tabla N° 10: Tráfico postal nacional según origen
(N° de envíos y % del total) – II S 2016</t>
  </si>
  <si>
    <t>Gráfico N° 10: Tráfico postal nacional según origen
(% del total) – II S 2016</t>
  </si>
  <si>
    <t>Gráfico N° 11: Tráfico postal nacional según destino
(% del total) – II S 2016</t>
  </si>
  <si>
    <t>Tabla N° 11: Tráfico postal nacional según destino
(N° de envíos y % del total) – II S 2016</t>
  </si>
  <si>
    <t>Tabla N° 12: Tráfico postal internacional de salida según tipo de envío
(N° de envíos y % del total) – II S 2016</t>
  </si>
  <si>
    <t>Gráfico N° 12: Tráfico postal internacional de salida según tipo de envío
(% del total) – II S 2016</t>
  </si>
  <si>
    <t>Gráfico N° 13: Tráfico postal internacional de salida según tipo de tratamiento
(% del total) – II S 2016</t>
  </si>
  <si>
    <t>Tabla N° 13: Tráfico postal internacional de salida según tipo de tratamiento
(N° de envíos y % del total) – II S 2016</t>
  </si>
  <si>
    <t>Gráfico N° 14: Tráfico postal internacional de salida según destino
(% del total) – II S 2016</t>
  </si>
  <si>
    <t>Tabla N° 14: Tráfico postal internacional de salida según destino
(N° de envíos y % del total) – II S 2016</t>
  </si>
  <si>
    <t>Tabla N° 15: Tráfico postal internacional de entrada según tipo de envío
(N° de envíos y % del total) – II S 2016</t>
  </si>
  <si>
    <t>Gráfico N° 15: Tráfico postal internacional de entrada según tipo de envío
(% del total) – II S 2016</t>
  </si>
  <si>
    <t>Gráfico N° 16: Tráfico postal internacional de entrada según tipo de tratamiento
(% del total) – II S 2016</t>
  </si>
  <si>
    <t>Tabla N° 16: Tráfico postal internacional de entrada según tipo de tratamiento
(N° de envíos y % del total) – II S 2016</t>
  </si>
  <si>
    <t>Gráfico N° 17: Tráfico postal internacional de entrada según origen
(% del total) – II S 2016</t>
  </si>
  <si>
    <t>Tabla N° 17: Tráfico postal internacional de entrada según origen
(N° de envíos y % del total) – II S 2016</t>
  </si>
  <si>
    <t>Tabla N° 18: Número de giros postales según ámbito de envío
(N° de giros y % del total) – II S 2016</t>
  </si>
  <si>
    <t>Gráfico N° 18: Número de giros postales según ámbito de envío
(% del total) – II S 2016</t>
  </si>
  <si>
    <t>Gráfico N° 19: Ingresos por giros postales según ámbito de envío
(% del total) – II S 2016</t>
  </si>
  <si>
    <t>Tabla N° 19: Ingresos por giros postales según ámbito de envío
(Monto en S/ y % del total) – II S 2016</t>
  </si>
  <si>
    <t>Gráfico N° 20: Número de giros nacionales según origen
(% del total) – II S 2016</t>
  </si>
  <si>
    <t>Tabla N° 20: Número de giros nacionales según origen
(N° de giros y % del total) – II S 2016</t>
  </si>
  <si>
    <t>Gráfico N° 21: Número de giros nacionales según destino
(% del total) – II S 2016</t>
  </si>
  <si>
    <t>Tabla N° 21: Número de giros nacionales según destino
(N° de giros y % del total) – II S 2016</t>
  </si>
  <si>
    <t>Gráfico N° 22: Número de giros internacionales de salida según destino
(% del total) – II S 2016</t>
  </si>
  <si>
    <t>Tabla N° 22: Número de giros internacionales de salida según destino
(N° de envíos y % del total) – II S 2016</t>
  </si>
  <si>
    <t>Gráfico N° 23: Tipos de puntos de atención postal
(% del total) – II S 2016</t>
  </si>
  <si>
    <t>Tabla N° 23: Tipos de puntos de atención postal
(N° de puntos y % del total) – II S 2016</t>
  </si>
  <si>
    <t>CELLMAR EXPRESS S.A.C</t>
  </si>
  <si>
    <t>EMPRESA DE TRANSPORTES INTERNACIONAL IGUAZU S.R.L.</t>
  </si>
  <si>
    <t>GRUPO LOGÍSTICO VELCAR S.A.C</t>
  </si>
  <si>
    <t>LARI CONTRATISTAS S.A.C</t>
  </si>
  <si>
    <t>LOGISTICS CITY S.A.C</t>
  </si>
  <si>
    <t>OLVA HUANCAYO S.A.C</t>
  </si>
  <si>
    <t>SELVA EXPRESS E.I.R.L.</t>
  </si>
  <si>
    <t>TRANSPORTES Y TURISMO REYNA S.R.L</t>
  </si>
  <si>
    <t>UNEX SERVICIO EXPRESO S.R.L.</t>
  </si>
  <si>
    <t>Av. La Paz N° 1524 - La Perla - Callao</t>
  </si>
  <si>
    <t>Terminal Terrestre interior 214 - Santiago - Cusco</t>
  </si>
  <si>
    <t>Av. Petit Thouars N° 1775 Oficina 1002 - Lince - Lima</t>
  </si>
  <si>
    <t>Pasaje Santa Rosa Mzna C lote 8 Urb. Industrial Santa Rosa - Ate - Lima</t>
  </si>
  <si>
    <t>Calle Aeronaves Nº 220 - Callao - Callao</t>
  </si>
  <si>
    <t>Jr. Puno N° 141 Urb. Cercado Junín - Huancayo - Junín</t>
  </si>
  <si>
    <t>Av. Dos de Mayo N° 290 - Tambopata - Madre de Dios</t>
  </si>
  <si>
    <t>Mzna A lote 3 Urb. El Lago Arequipa - Arequipa - Arequipa</t>
  </si>
  <si>
    <t>Av. Sol N° 948 - Cusco - Cusco</t>
  </si>
  <si>
    <t>Resto de América: Chile, Colombia, Ecuador y Uruguay.</t>
  </si>
  <si>
    <t>Europa: España y Francia</t>
  </si>
  <si>
    <t>Atencion completa</t>
  </si>
  <si>
    <t>Solo Admision</t>
  </si>
  <si>
    <t>Solo Distribucion</t>
  </si>
  <si>
    <t>Atención Completa: Incluye Admisión y Distribución.</t>
  </si>
  <si>
    <t>Gráfico N° 27: Concesionarios postales con remesa postal según ámbito de concesión
(% del total) – II S 2016</t>
  </si>
  <si>
    <t>Tabla N° 27: Concesionarios postales con remesa postal según ámbito de concesión
(N° de empresas y % del total) – II S 2016</t>
  </si>
  <si>
    <t>Gráfico N° 26: Concesionarios postales según ámbito de concesión
(% del total) – II S 2016</t>
  </si>
  <si>
    <t>Tabla N° 26: Concesionarios postales según ámbito de concesión
(N° de empresas y % del total) – II S 2016</t>
  </si>
  <si>
    <t>Tabla N° 25: Puntos de atención postal abiertos al público
(N° de puntos y % del total) – II S 2016</t>
  </si>
  <si>
    <t>Gráfico N° 25: Puntos de atención postal abiertos al público
(% del total) – II S 2016</t>
  </si>
  <si>
    <t>Gráfico N° 24: Tipos de puntos de atención postal abiertos al público
(% del total) – II S 2016</t>
  </si>
  <si>
    <t>Tabla N° 24: Tipos de puntos de atención postal abiertos al público
(N° de puntos y % del total) – II S 2016</t>
  </si>
  <si>
    <t>Tabla N° 24: Tipos de puntos de atención postal abiertos al público (N° de puntos y % del total) – II S 2016</t>
  </si>
  <si>
    <t>Tabla N° 25: Puntos de atención postal abiertos al público (N° de puntos y % del total) – II S 2016</t>
  </si>
  <si>
    <t>Tabla N° 26: Concesionarios postales según ámbito de concesión (N° de empresas y % del total) – II S 2016</t>
  </si>
  <si>
    <t>Tabla N° 27: Concesionarios postales con remesa postal según ámbito de concesión (N° de empresas y % del total) – II S 2016</t>
  </si>
  <si>
    <t>Gráfico N° 24: Tipos de puntos de atención postal abiertos al público (% del total) – II S 2016</t>
  </si>
  <si>
    <t>Gráfico N° 25: Puntos de atención postal abiertos al público (% del total) – II S 2016</t>
  </si>
  <si>
    <t>Gráfico N° 26: Concesionarios postales según ámbito de concesión (% del total) – II S 2016</t>
  </si>
  <si>
    <t>Gráfico N° 27: Concesionarios postales con remesa postal según ámbito de concesión (% del total) – II S 2016</t>
  </si>
  <si>
    <t>Tráfico postal internacional de salida según destino (N° de envíos) – II S 2016</t>
  </si>
  <si>
    <t>Destino: América del Sur y Centro</t>
  </si>
  <si>
    <t>Destino: América del Norte</t>
  </si>
  <si>
    <t>Destino: Europa</t>
  </si>
  <si>
    <t>Destino: Asia</t>
  </si>
  <si>
    <t>Destino: África</t>
  </si>
  <si>
    <t>Destino: Oceanía</t>
  </si>
  <si>
    <t>Bolivia</t>
  </si>
  <si>
    <t>Canadá</t>
  </si>
  <si>
    <t>Alemania</t>
  </si>
  <si>
    <t>Brasil</t>
  </si>
  <si>
    <t>España</t>
  </si>
  <si>
    <t>Corea del Sur</t>
  </si>
  <si>
    <t>Chile</t>
  </si>
  <si>
    <t>México</t>
  </si>
  <si>
    <t>Resto de Europa</t>
  </si>
  <si>
    <t>Japón</t>
  </si>
  <si>
    <t>Colombia</t>
  </si>
  <si>
    <t>Ecuador</t>
  </si>
  <si>
    <t>Resto de América del Sur y Centro</t>
  </si>
  <si>
    <t>Tráfico postal internacional de entrada según origen (N° de envíos) – II S 2016</t>
  </si>
  <si>
    <t>Origen: América del Sur y Centro</t>
  </si>
  <si>
    <t>Origen: América del Norte</t>
  </si>
  <si>
    <t>Origen: Europa</t>
  </si>
  <si>
    <t>Origen: Asia</t>
  </si>
  <si>
    <t>Origen: África</t>
  </si>
  <si>
    <t>Origen: Oceanía</t>
  </si>
  <si>
    <t>Giros postales internacionales de salida según destino (N° de giros) – II S 2016</t>
  </si>
  <si>
    <t>Anexo N° 02: Tráfico internacional de salida según destino (N° de envíos) – II S 2016</t>
  </si>
  <si>
    <t>Anexo N° 03: Tráfico internacional de entrada según origen (N° de envíos) – II S 2016</t>
  </si>
  <si>
    <t>Anexo N° 04: Giros postales nacionales según región de origen y región de destino (N° de giros) – II S 2016</t>
  </si>
  <si>
    <t>Anexo N° 06: Lista de principales concesionarios postales – II S 2016</t>
  </si>
  <si>
    <t>Anexo N° 05: Giros postales internacionales de salida según destino (N° de giros) – II 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</si>
</sst>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3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2" tint="-9.9978637043366805E-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44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right" vertical="center" indent="1"/>
    </xf>
    <xf numFmtId="10" fontId="4" fillId="2" borderId="0" xfId="1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10" fontId="5" fillId="0" borderId="1" xfId="1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vertical="center" indent="1"/>
    </xf>
    <xf numFmtId="10" fontId="4" fillId="0" borderId="1" xfId="1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0" fontId="9" fillId="3" borderId="0" xfId="2" applyFont="1" applyFill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2" fontId="5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10" fontId="5" fillId="2" borderId="11" xfId="1" applyNumberFormat="1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20" fillId="5" borderId="2" xfId="0" applyFont="1" applyFill="1" applyBorder="1" applyAlignment="1">
      <alignment horizontal="left" vertical="center" indent="1"/>
    </xf>
    <xf numFmtId="0" fontId="20" fillId="5" borderId="21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vertical="center" indent="1"/>
    </xf>
    <xf numFmtId="0" fontId="20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Alignment="1">
      <alignment horizontal="left" vertical="center" indent="1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5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2"/>
    </xf>
    <xf numFmtId="0" fontId="9" fillId="3" borderId="0" xfId="2" applyFont="1" applyFill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10" fontId="5" fillId="2" borderId="19" xfId="1" applyNumberFormat="1" applyFont="1" applyFill="1" applyBorder="1" applyAlignment="1">
      <alignment horizontal="left" vertical="center" indent="1"/>
    </xf>
    <xf numFmtId="10" fontId="5" fillId="2" borderId="20" xfId="1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left" vertical="center" indent="1"/>
    </xf>
    <xf numFmtId="0" fontId="20" fillId="5" borderId="20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C093FB"/>
      <color rgb="FFFC7A85"/>
      <color rgb="FF04A4C4"/>
      <color rgb="FF52B180"/>
      <color rgb="FF5AD7E4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B-4B72-9A6F-64EE3C77996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B-4B72-9A6F-64EE3C77996C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B-4B72-9A6F-64EE3C77996C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B-4B72-9A6F-64EE3C7799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01'!$E$12:$E$14</c:f>
              <c:numCache>
                <c:formatCode>0.00%</c:formatCode>
                <c:ptCount val="3"/>
                <c:pt idx="0">
                  <c:v>0.93231602685284909</c:v>
                </c:pt>
                <c:pt idx="1">
                  <c:v>2.4353652474524187E-2</c:v>
                </c:pt>
                <c:pt idx="2">
                  <c:v>4.3330320672626717E-2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3B-4B72-9A6F-64EE3C77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Lambayeque</c:v>
                </c:pt>
                <c:pt idx="3">
                  <c:v>Arequipa</c:v>
                </c:pt>
                <c:pt idx="4">
                  <c:v>Lima Provincias</c:v>
                </c:pt>
                <c:pt idx="5">
                  <c:v>Ica</c:v>
                </c:pt>
                <c:pt idx="6">
                  <c:v>Cusco</c:v>
                </c:pt>
                <c:pt idx="7">
                  <c:v>Junín</c:v>
                </c:pt>
                <c:pt idx="8">
                  <c:v>Piura</c:v>
                </c:pt>
                <c:pt idx="9">
                  <c:v>Áncash</c:v>
                </c:pt>
                <c:pt idx="10">
                  <c:v>Ucayali</c:v>
                </c:pt>
                <c:pt idx="11">
                  <c:v>San Martín</c:v>
                </c:pt>
                <c:pt idx="12">
                  <c:v>Cajamarca</c:v>
                </c:pt>
                <c:pt idx="13">
                  <c:v>Loreto</c:v>
                </c:pt>
                <c:pt idx="14">
                  <c:v>Puno</c:v>
                </c:pt>
                <c:pt idx="15">
                  <c:v>Huánuco</c:v>
                </c:pt>
                <c:pt idx="16">
                  <c:v>Apurímac</c:v>
                </c:pt>
                <c:pt idx="17">
                  <c:v>Tacna</c:v>
                </c:pt>
                <c:pt idx="18">
                  <c:v>Ayacucho</c:v>
                </c:pt>
                <c:pt idx="19">
                  <c:v>Amazonas</c:v>
                </c:pt>
                <c:pt idx="20">
                  <c:v>Madre de Dios</c:v>
                </c:pt>
                <c:pt idx="21">
                  <c:v>Tumbes</c:v>
                </c:pt>
                <c:pt idx="22">
                  <c:v>Huancavelica</c:v>
                </c:pt>
                <c:pt idx="23">
                  <c:v>Moquegua</c:v>
                </c:pt>
                <c:pt idx="24">
                  <c:v>Pasco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0.76922539351257924</c:v>
                </c:pt>
                <c:pt idx="1">
                  <c:v>6.6322246506639052E-2</c:v>
                </c:pt>
                <c:pt idx="2">
                  <c:v>2.4414418416256259E-2</c:v>
                </c:pt>
                <c:pt idx="3">
                  <c:v>1.9774185087454387E-2</c:v>
                </c:pt>
                <c:pt idx="4">
                  <c:v>1.4504215904490744E-2</c:v>
                </c:pt>
                <c:pt idx="5">
                  <c:v>1.3851206304076276E-2</c:v>
                </c:pt>
                <c:pt idx="6">
                  <c:v>1.2772080269493044E-2</c:v>
                </c:pt>
                <c:pt idx="7">
                  <c:v>1.0124355456914378E-2</c:v>
                </c:pt>
                <c:pt idx="8">
                  <c:v>9.987505828948539E-3</c:v>
                </c:pt>
                <c:pt idx="9">
                  <c:v>8.4388362736702218E-3</c:v>
                </c:pt>
                <c:pt idx="10">
                  <c:v>6.3031855980869326E-3</c:v>
                </c:pt>
                <c:pt idx="11">
                  <c:v>6.1830068683628387E-3</c:v>
                </c:pt>
                <c:pt idx="12">
                  <c:v>6.0423472419363737E-3</c:v>
                </c:pt>
                <c:pt idx="13">
                  <c:v>4.8425770027039948E-3</c:v>
                </c:pt>
                <c:pt idx="14">
                  <c:v>3.8339445595483674E-3</c:v>
                </c:pt>
                <c:pt idx="15">
                  <c:v>3.5963971894625406E-3</c:v>
                </c:pt>
                <c:pt idx="16">
                  <c:v>2.9944863919317646E-3</c:v>
                </c:pt>
                <c:pt idx="17">
                  <c:v>2.8805312343537608E-3</c:v>
                </c:pt>
                <c:pt idx="18">
                  <c:v>2.7138222519363176E-3</c:v>
                </c:pt>
                <c:pt idx="19">
                  <c:v>2.4563973785694864E-3</c:v>
                </c:pt>
                <c:pt idx="20">
                  <c:v>2.2826200732160404E-3</c:v>
                </c:pt>
                <c:pt idx="21">
                  <c:v>2.182646403201692E-3</c:v>
                </c:pt>
                <c:pt idx="22">
                  <c:v>1.7371007008649395E-3</c:v>
                </c:pt>
                <c:pt idx="23">
                  <c:v>1.4545746611692772E-3</c:v>
                </c:pt>
                <c:pt idx="24">
                  <c:v>1.0819188841335538E-3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96064"/>
        <c:axId val="71498752"/>
        <c:axId val="0"/>
      </c:bar3DChart>
      <c:catAx>
        <c:axId val="7149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8752"/>
        <c:crosses val="autoZero"/>
        <c:auto val="1"/>
        <c:lblAlgn val="ctr"/>
        <c:lblOffset val="100"/>
        <c:noMultiLvlLbl val="0"/>
      </c:catAx>
      <c:valAx>
        <c:axId val="7149875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60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Lambayeque</c:v>
                </c:pt>
                <c:pt idx="2">
                  <c:v>Arequipa</c:v>
                </c:pt>
                <c:pt idx="3">
                  <c:v>Áncash</c:v>
                </c:pt>
                <c:pt idx="4">
                  <c:v>La Libertad</c:v>
                </c:pt>
                <c:pt idx="5">
                  <c:v>Lima Provincias</c:v>
                </c:pt>
                <c:pt idx="6">
                  <c:v>Piura</c:v>
                </c:pt>
                <c:pt idx="7">
                  <c:v>Ica</c:v>
                </c:pt>
                <c:pt idx="8">
                  <c:v>Junín</c:v>
                </c:pt>
                <c:pt idx="9">
                  <c:v>Cajamarca</c:v>
                </c:pt>
                <c:pt idx="10">
                  <c:v>Loreto</c:v>
                </c:pt>
                <c:pt idx="11">
                  <c:v>San Martín</c:v>
                </c:pt>
                <c:pt idx="12">
                  <c:v>Ucayali</c:v>
                </c:pt>
                <c:pt idx="13">
                  <c:v>Cusco</c:v>
                </c:pt>
                <c:pt idx="14">
                  <c:v>Puno</c:v>
                </c:pt>
                <c:pt idx="15">
                  <c:v>Tacna</c:v>
                </c:pt>
                <c:pt idx="16">
                  <c:v>Tumbes</c:v>
                </c:pt>
                <c:pt idx="17">
                  <c:v>Ayacucho</c:v>
                </c:pt>
                <c:pt idx="18">
                  <c:v>Moquegua</c:v>
                </c:pt>
                <c:pt idx="19">
                  <c:v>Madre de Dios</c:v>
                </c:pt>
                <c:pt idx="20">
                  <c:v>Huánuco</c:v>
                </c:pt>
                <c:pt idx="21">
                  <c:v>Apurímac</c:v>
                </c:pt>
                <c:pt idx="22">
                  <c:v>Huancavelica</c:v>
                </c:pt>
                <c:pt idx="23">
                  <c:v>Amazonas</c:v>
                </c:pt>
                <c:pt idx="24">
                  <c:v>Pasco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0.14980084712222949</c:v>
                </c:pt>
                <c:pt idx="1">
                  <c:v>9.8306183674497324E-2</c:v>
                </c:pt>
                <c:pt idx="2">
                  <c:v>9.1612981808651364E-2</c:v>
                </c:pt>
                <c:pt idx="3">
                  <c:v>6.8791349626681306E-2</c:v>
                </c:pt>
                <c:pt idx="4">
                  <c:v>6.8026298487825154E-2</c:v>
                </c:pt>
                <c:pt idx="5">
                  <c:v>6.590521545341485E-2</c:v>
                </c:pt>
                <c:pt idx="6">
                  <c:v>5.5983590186988515E-2</c:v>
                </c:pt>
                <c:pt idx="7">
                  <c:v>4.6786574218744673E-2</c:v>
                </c:pt>
                <c:pt idx="8">
                  <c:v>4.5561909690927931E-2</c:v>
                </c:pt>
                <c:pt idx="9">
                  <c:v>3.7082783976522489E-2</c:v>
                </c:pt>
                <c:pt idx="10">
                  <c:v>3.1338584112766583E-2</c:v>
                </c:pt>
                <c:pt idx="11">
                  <c:v>2.9523316035339225E-2</c:v>
                </c:pt>
                <c:pt idx="12">
                  <c:v>2.9051807176071691E-2</c:v>
                </c:pt>
                <c:pt idx="13">
                  <c:v>2.8940748306916245E-2</c:v>
                </c:pt>
                <c:pt idx="14">
                  <c:v>2.6486867940904456E-2</c:v>
                </c:pt>
                <c:pt idx="15">
                  <c:v>2.1373056975390367E-2</c:v>
                </c:pt>
                <c:pt idx="16">
                  <c:v>1.8032377917902794E-2</c:v>
                </c:pt>
                <c:pt idx="17">
                  <c:v>1.7414072059122897E-2</c:v>
                </c:pt>
                <c:pt idx="18">
                  <c:v>1.6036253178706283E-2</c:v>
                </c:pt>
                <c:pt idx="19">
                  <c:v>1.029390900831826E-2</c:v>
                </c:pt>
                <c:pt idx="20">
                  <c:v>9.5435461893193779E-3</c:v>
                </c:pt>
                <c:pt idx="21">
                  <c:v>9.4969469773778722E-3</c:v>
                </c:pt>
                <c:pt idx="22">
                  <c:v>9.0945180449507404E-3</c:v>
                </c:pt>
                <c:pt idx="23">
                  <c:v>9.0461086527451381E-3</c:v>
                </c:pt>
                <c:pt idx="24">
                  <c:v>6.4701531776849616E-3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686784"/>
        <c:axId val="82490880"/>
        <c:axId val="0"/>
      </c:bar3DChart>
      <c:catAx>
        <c:axId val="7168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2490880"/>
        <c:crosses val="autoZero"/>
        <c:auto val="1"/>
        <c:lblAlgn val="ctr"/>
        <c:lblOffset val="100"/>
        <c:noMultiLvlLbl val="0"/>
      </c:catAx>
      <c:valAx>
        <c:axId val="82490880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6867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19-49F5-906E-DB753E01F9FE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19-49F5-906E-DB753E01F9FE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19-49F5-906E-DB753E01F9FE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19-49F5-906E-DB753E01F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12'!$E$12:$E$14</c:f>
              <c:numCache>
                <c:formatCode>0.00%</c:formatCode>
                <c:ptCount val="3"/>
                <c:pt idx="0">
                  <c:v>0.71999484336728115</c:v>
                </c:pt>
                <c:pt idx="1">
                  <c:v>0.10005299872516581</c:v>
                </c:pt>
                <c:pt idx="2">
                  <c:v>0.17995215790755303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9-49F5-906E-DB753E01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0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F-4EF9-A69B-21DA38C4B622}"/>
                </c:ext>
              </c:extLst>
            </c:dLbl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13'!$C$11:$C$15</c:f>
              <c:strCache>
                <c:ptCount val="5"/>
                <c:pt idx="0">
                  <c:v>Entrega rápida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13'!$E$11:$E$15</c:f>
              <c:numCache>
                <c:formatCode>0.00%</c:formatCode>
                <c:ptCount val="5"/>
                <c:pt idx="0">
                  <c:v>0.46995954498855103</c:v>
                </c:pt>
                <c:pt idx="1">
                  <c:v>0.31929583315428356</c:v>
                </c:pt>
                <c:pt idx="2">
                  <c:v>0.16950179152061323</c:v>
                </c:pt>
                <c:pt idx="3">
                  <c:v>3.8521274179389428E-2</c:v>
                </c:pt>
                <c:pt idx="4">
                  <c:v>2.721556157162706E-3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1-4547-85FA-5CBA363EAEC7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1-4547-85FA-5CBA363EAEC7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1-4547-85FA-5CBA363EAEC7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1-4547-85FA-5CBA363EAEC7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1-4547-85FA-5CBA363EAEC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1-4547-85FA-5CBA363EAEC7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11-4547-85FA-5CBA363EAEC7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11-4547-85FA-5CBA363EAEC7}"/>
              </c:ext>
            </c:extLst>
          </c:dPt>
          <c:dLbls>
            <c:dLbl>
              <c:idx val="4"/>
              <c:layout>
                <c:manualLayout>
                  <c:x val="7.5410106752225634E-2"/>
                  <c:y val="0.177459796862731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1-4547-85FA-5CBA363EAEC7}"/>
                </c:ext>
              </c:extLst>
            </c:dLbl>
            <c:dLbl>
              <c:idx val="5"/>
              <c:layout>
                <c:manualLayout>
                  <c:x val="5.6709675081779799E-2"/>
                  <c:y val="1.1785340427966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1-4547-85FA-5CBA363EAEC7}"/>
                </c:ext>
              </c:extLst>
            </c:dLbl>
            <c:dLbl>
              <c:idx val="6"/>
              <c:layout>
                <c:manualLayout>
                  <c:x val="2.8049115289195022E-2"/>
                  <c:y val="7.67882684075106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1-4547-85FA-5CBA363EA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14'!$C$11:$C$17</c:f>
              <c:strCache>
                <c:ptCount val="7"/>
                <c:pt idx="0">
                  <c:v>Europa</c:v>
                </c:pt>
                <c:pt idx="1">
                  <c:v>Resto de América</c:v>
                </c:pt>
                <c:pt idx="2">
                  <c:v>Estados Unidos</c:v>
                </c:pt>
                <c:pt idx="3">
                  <c:v>Resto de Asia</c:v>
                </c:pt>
                <c:pt idx="4">
                  <c:v>China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14'!$E$11:$E$17</c:f>
              <c:numCache>
                <c:formatCode>0.00%</c:formatCode>
                <c:ptCount val="7"/>
                <c:pt idx="0">
                  <c:v>0.35790509749514521</c:v>
                </c:pt>
                <c:pt idx="1">
                  <c:v>0.31918738016456205</c:v>
                </c:pt>
                <c:pt idx="2">
                  <c:v>0.22891561334258254</c:v>
                </c:pt>
                <c:pt idx="3">
                  <c:v>5.7533287905854623E-2</c:v>
                </c:pt>
                <c:pt idx="4">
                  <c:v>1.8621173706902725E-2</c:v>
                </c:pt>
                <c:pt idx="5">
                  <c:v>1.2607148484420625E-2</c:v>
                </c:pt>
                <c:pt idx="6">
                  <c:v>5.2302989005322377E-3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11-4547-85FA-5CBA363EA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2-4040-9534-A3135004967B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52-4040-9534-A3135004967B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52-4040-9534-A3135004967B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2-4040-9534-A31350049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15'!$E$12:$E$14</c:f>
              <c:numCache>
                <c:formatCode>0.00%</c:formatCode>
                <c:ptCount val="3"/>
                <c:pt idx="0">
                  <c:v>0.66866702720200055</c:v>
                </c:pt>
                <c:pt idx="1">
                  <c:v>0.2689991961523413</c:v>
                </c:pt>
                <c:pt idx="2">
                  <c:v>6.2333776645658125E-2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2-4040-9534-A3135004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3"/>
              <c:layout>
                <c:manualLayout>
                  <c:x val="1.1780037937287444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3-4A2E-805D-08E38A4DC839}"/>
                </c:ext>
              </c:extLst>
            </c:dLbl>
            <c:dLbl>
              <c:idx val="4"/>
              <c:layout>
                <c:manualLayout>
                  <c:x val="-4.0052128986777603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Expreso común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16'!$E$11:$E$15</c:f>
              <c:numCache>
                <c:formatCode>0.00%</c:formatCode>
                <c:ptCount val="5"/>
                <c:pt idx="0">
                  <c:v>0.5312141823109674</c:v>
                </c:pt>
                <c:pt idx="1">
                  <c:v>0.30039069338391639</c:v>
                </c:pt>
                <c:pt idx="2">
                  <c:v>0.14675099309868109</c:v>
                </c:pt>
                <c:pt idx="3">
                  <c:v>1.8637134398704236E-2</c:v>
                </c:pt>
                <c:pt idx="4">
                  <c:v>3.0069968077308705E-3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A-44F7-93E7-1CF79DFB30C1}"/>
              </c:ext>
            </c:extLst>
          </c:dPt>
          <c:dPt>
            <c:idx val="1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A-44F7-93E7-1CF79DFB30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9A-44F7-93E7-1CF79DFB30C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9A-44F7-93E7-1CF79DFB30C1}"/>
              </c:ext>
            </c:extLst>
          </c:dPt>
          <c:dPt>
            <c:idx val="4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9A-44F7-93E7-1CF79DFB30C1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9A-44F7-93E7-1CF79DFB30C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9A-44F7-93E7-1CF79DFB30C1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9A-44F7-93E7-1CF79DFB30C1}"/>
              </c:ext>
            </c:extLst>
          </c:dPt>
          <c:dLbls>
            <c:dLbl>
              <c:idx val="3"/>
              <c:layout>
                <c:manualLayout>
                  <c:x val="9.3739620863973486E-2"/>
                  <c:y val="7.37637496738418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9A-44F7-93E7-1CF79DFB30C1}"/>
                </c:ext>
              </c:extLst>
            </c:dLbl>
            <c:dLbl>
              <c:idx val="5"/>
              <c:layout>
                <c:manualLayout>
                  <c:x val="5.6709659855698313E-2"/>
                  <c:y val="4.78535687470379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9A-44F7-93E7-1CF79DFB30C1}"/>
                </c:ext>
              </c:extLst>
            </c:dLbl>
            <c:dLbl>
              <c:idx val="6"/>
              <c:layout>
                <c:manualLayout>
                  <c:x val="4.6378557636328956E-2"/>
                  <c:y val="-1.33821579510700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9A-44F7-93E7-1CF79DFB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17'!$C$11:$C$17</c:f>
              <c:strCache>
                <c:ptCount val="7"/>
                <c:pt idx="0">
                  <c:v>China</c:v>
                </c:pt>
                <c:pt idx="1">
                  <c:v>Resto de Asia</c:v>
                </c:pt>
                <c:pt idx="2">
                  <c:v>Europa</c:v>
                </c:pt>
                <c:pt idx="3">
                  <c:v>Resto de América</c:v>
                </c:pt>
                <c:pt idx="4">
                  <c:v>Estados Unidos</c:v>
                </c:pt>
                <c:pt idx="5">
                  <c:v>Oceanía</c:v>
                </c:pt>
                <c:pt idx="6">
                  <c:v>África</c:v>
                </c:pt>
              </c:strCache>
            </c:strRef>
          </c:cat>
          <c:val>
            <c:numRef>
              <c:f>'Tabla y Gráfico N° 17'!$E$11:$E$17</c:f>
              <c:numCache>
                <c:formatCode>0.00%</c:formatCode>
                <c:ptCount val="7"/>
                <c:pt idx="0">
                  <c:v>0.61246345225694421</c:v>
                </c:pt>
                <c:pt idx="1">
                  <c:v>0.15003754992518542</c:v>
                </c:pt>
                <c:pt idx="2">
                  <c:v>0.11643329460731426</c:v>
                </c:pt>
                <c:pt idx="3">
                  <c:v>5.8801891639413816E-2</c:v>
                </c:pt>
                <c:pt idx="4">
                  <c:v>5.7801060766619033E-2</c:v>
                </c:pt>
                <c:pt idx="5">
                  <c:v>3.9057327220047367E-3</c:v>
                </c:pt>
                <c:pt idx="6">
                  <c:v>5.5701808251855053E-4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9A-44F7-93E7-1CF79DFB3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18 '!$E$11:$E$13</c:f>
              <c:numCache>
                <c:formatCode>0.00%</c:formatCode>
                <c:ptCount val="3"/>
                <c:pt idx="0">
                  <c:v>0.99864876077139164</c:v>
                </c:pt>
                <c:pt idx="1">
                  <c:v>1.3512392286083421E-3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19'!$E$11:$E$13</c:f>
              <c:numCache>
                <c:formatCode>0.00%</c:formatCode>
                <c:ptCount val="3"/>
                <c:pt idx="0">
                  <c:v>0.98780519287552948</c:v>
                </c:pt>
                <c:pt idx="1">
                  <c:v>1.2194807124470561E-2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B-48C9-B039-61648DCB13A4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B-48C9-B039-61648DCB13A4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B-48C9-B039-61648DCB13A4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B-48C9-B039-61648DCB13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02'!$E$12:$E$14</c:f>
              <c:numCache>
                <c:formatCode>0.00%</c:formatCode>
                <c:ptCount val="3"/>
                <c:pt idx="0">
                  <c:v>0.36449365934128619</c:v>
                </c:pt>
                <c:pt idx="1">
                  <c:v>0.12336565714532446</c:v>
                </c:pt>
                <c:pt idx="2">
                  <c:v>0.51214068351338937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1B-48C9-B039-61648DCB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20'!$C$11:$C$35</c:f>
              <c:strCache>
                <c:ptCount val="25"/>
                <c:pt idx="0">
                  <c:v>Lima Metropolitana</c:v>
                </c:pt>
                <c:pt idx="1">
                  <c:v>Madre de Dios</c:v>
                </c:pt>
                <c:pt idx="2">
                  <c:v>Loreto</c:v>
                </c:pt>
                <c:pt idx="3">
                  <c:v>Piura</c:v>
                </c:pt>
                <c:pt idx="4">
                  <c:v>Cusco</c:v>
                </c:pt>
                <c:pt idx="5">
                  <c:v>Puno</c:v>
                </c:pt>
                <c:pt idx="6">
                  <c:v>Arequipa</c:v>
                </c:pt>
                <c:pt idx="7">
                  <c:v>Tacna</c:v>
                </c:pt>
                <c:pt idx="8">
                  <c:v>Ica</c:v>
                </c:pt>
                <c:pt idx="9">
                  <c:v>Lima Provincias</c:v>
                </c:pt>
                <c:pt idx="10">
                  <c:v>La Libertad</c:v>
                </c:pt>
                <c:pt idx="11">
                  <c:v>Áncash</c:v>
                </c:pt>
                <c:pt idx="12">
                  <c:v>San Martín</c:v>
                </c:pt>
                <c:pt idx="13">
                  <c:v>Tumbes</c:v>
                </c:pt>
                <c:pt idx="14">
                  <c:v>Lambayeque</c:v>
                </c:pt>
                <c:pt idx="15">
                  <c:v>Junín</c:v>
                </c:pt>
                <c:pt idx="16">
                  <c:v>Ayacucho</c:v>
                </c:pt>
                <c:pt idx="17">
                  <c:v>Apurímac</c:v>
                </c:pt>
                <c:pt idx="18">
                  <c:v>Cajamarca</c:v>
                </c:pt>
                <c:pt idx="19">
                  <c:v>Ucayali</c:v>
                </c:pt>
                <c:pt idx="20">
                  <c:v>Moquegua</c:v>
                </c:pt>
                <c:pt idx="21">
                  <c:v>Huancavelica</c:v>
                </c:pt>
                <c:pt idx="22">
                  <c:v>Amazonas</c:v>
                </c:pt>
                <c:pt idx="23">
                  <c:v>Huánuco</c:v>
                </c:pt>
                <c:pt idx="24">
                  <c:v>Pasco</c:v>
                </c:pt>
              </c:strCache>
            </c:strRef>
          </c:cat>
          <c:val>
            <c:numRef>
              <c:f>'Tabla y Gráfico N° 20'!$E$11:$E$35</c:f>
              <c:numCache>
                <c:formatCode>0.00%</c:formatCode>
                <c:ptCount val="25"/>
                <c:pt idx="0">
                  <c:v>0.13343145051214794</c:v>
                </c:pt>
                <c:pt idx="1">
                  <c:v>0.13003691263219114</c:v>
                </c:pt>
                <c:pt idx="2">
                  <c:v>0.12972831827946779</c:v>
                </c:pt>
                <c:pt idx="3">
                  <c:v>0.11618973013819488</c:v>
                </c:pt>
                <c:pt idx="4">
                  <c:v>7.6946814950209483E-2</c:v>
                </c:pt>
                <c:pt idx="5">
                  <c:v>7.1740274332466894E-2</c:v>
                </c:pt>
                <c:pt idx="6">
                  <c:v>6.8717632210920282E-2</c:v>
                </c:pt>
                <c:pt idx="7">
                  <c:v>5.5463900395238151E-2</c:v>
                </c:pt>
                <c:pt idx="8">
                  <c:v>5.3877408915211721E-2</c:v>
                </c:pt>
                <c:pt idx="9">
                  <c:v>3.6987802610391717E-2</c:v>
                </c:pt>
                <c:pt idx="10">
                  <c:v>2.9640883212862845E-2</c:v>
                </c:pt>
                <c:pt idx="11">
                  <c:v>1.9702562520028961E-2</c:v>
                </c:pt>
                <c:pt idx="12">
                  <c:v>1.726150206323019E-2</c:v>
                </c:pt>
                <c:pt idx="13">
                  <c:v>1.3997523332502503E-2</c:v>
                </c:pt>
                <c:pt idx="14">
                  <c:v>9.8077615436047774E-3</c:v>
                </c:pt>
                <c:pt idx="15">
                  <c:v>7.5051729117459713E-3</c:v>
                </c:pt>
                <c:pt idx="16">
                  <c:v>6.6070842185639283E-3</c:v>
                </c:pt>
                <c:pt idx="17">
                  <c:v>6.4765250693348212E-3</c:v>
                </c:pt>
                <c:pt idx="18">
                  <c:v>5.1313701984894702E-3</c:v>
                </c:pt>
                <c:pt idx="19">
                  <c:v>3.9879885582709221E-3</c:v>
                </c:pt>
                <c:pt idx="20">
                  <c:v>2.8881266344620766E-3</c:v>
                </c:pt>
                <c:pt idx="21">
                  <c:v>2.2748942668708136E-3</c:v>
                </c:pt>
                <c:pt idx="22">
                  <c:v>1.5983604935927108E-3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9842816"/>
        <c:axId val="90066944"/>
        <c:axId val="0"/>
      </c:bar3DChart>
      <c:catAx>
        <c:axId val="8984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66944"/>
        <c:crosses val="autoZero"/>
        <c:auto val="1"/>
        <c:lblAlgn val="ctr"/>
        <c:lblOffset val="100"/>
        <c:noMultiLvlLbl val="0"/>
      </c:catAx>
      <c:valAx>
        <c:axId val="9006694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9842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21'!$C$11:$C$35</c:f>
              <c:strCache>
                <c:ptCount val="25"/>
                <c:pt idx="0">
                  <c:v>Loreto</c:v>
                </c:pt>
                <c:pt idx="1">
                  <c:v>Piura</c:v>
                </c:pt>
                <c:pt idx="2">
                  <c:v>Madre de Dios</c:v>
                </c:pt>
                <c:pt idx="3">
                  <c:v>Cusco</c:v>
                </c:pt>
                <c:pt idx="4">
                  <c:v>Lima Metropolitana</c:v>
                </c:pt>
                <c:pt idx="5">
                  <c:v>Arequipa</c:v>
                </c:pt>
                <c:pt idx="6">
                  <c:v>Ica</c:v>
                </c:pt>
                <c:pt idx="7">
                  <c:v>Puno</c:v>
                </c:pt>
                <c:pt idx="8">
                  <c:v>Tacna</c:v>
                </c:pt>
                <c:pt idx="9">
                  <c:v>La Libertad</c:v>
                </c:pt>
                <c:pt idx="10">
                  <c:v>Lima Provincias</c:v>
                </c:pt>
                <c:pt idx="11">
                  <c:v>Tumbes</c:v>
                </c:pt>
                <c:pt idx="12">
                  <c:v>Áncash</c:v>
                </c:pt>
                <c:pt idx="13">
                  <c:v>Lambayeque</c:v>
                </c:pt>
                <c:pt idx="14">
                  <c:v>San Martín</c:v>
                </c:pt>
                <c:pt idx="15">
                  <c:v>Apurímac</c:v>
                </c:pt>
                <c:pt idx="16">
                  <c:v>Junín</c:v>
                </c:pt>
                <c:pt idx="17">
                  <c:v>Ayacucho</c:v>
                </c:pt>
                <c:pt idx="18">
                  <c:v>Ucayali</c:v>
                </c:pt>
                <c:pt idx="19">
                  <c:v>Cajamarca</c:v>
                </c:pt>
                <c:pt idx="20">
                  <c:v>Huancavelica</c:v>
                </c:pt>
                <c:pt idx="21">
                  <c:v>Moquegua</c:v>
                </c:pt>
                <c:pt idx="22">
                  <c:v>Amazonas</c:v>
                </c:pt>
                <c:pt idx="23">
                  <c:v>Huánuco</c:v>
                </c:pt>
                <c:pt idx="24">
                  <c:v>Pasco</c:v>
                </c:pt>
              </c:strCache>
            </c:strRef>
          </c:cat>
          <c:val>
            <c:numRef>
              <c:f>'Tabla y Gráfico N° 21'!$E$11:$E$35</c:f>
              <c:numCache>
                <c:formatCode>0.00%</c:formatCode>
                <c:ptCount val="25"/>
                <c:pt idx="0">
                  <c:v>0.1298865717936849</c:v>
                </c:pt>
                <c:pt idx="1">
                  <c:v>0.11385549080349265</c:v>
                </c:pt>
                <c:pt idx="2">
                  <c:v>0.11361415419431158</c:v>
                </c:pt>
                <c:pt idx="3">
                  <c:v>0.10869246990215976</c:v>
                </c:pt>
                <c:pt idx="4">
                  <c:v>8.5124565297378135E-2</c:v>
                </c:pt>
                <c:pt idx="5">
                  <c:v>8.4673542781859401E-2</c:v>
                </c:pt>
                <c:pt idx="6">
                  <c:v>7.3089385541167673E-2</c:v>
                </c:pt>
                <c:pt idx="7">
                  <c:v>6.3859249324455317E-2</c:v>
                </c:pt>
                <c:pt idx="8">
                  <c:v>4.8765820405999388E-2</c:v>
                </c:pt>
                <c:pt idx="9">
                  <c:v>3.4435964693640977E-2</c:v>
                </c:pt>
                <c:pt idx="10">
                  <c:v>2.6673629821292219E-2</c:v>
                </c:pt>
                <c:pt idx="11">
                  <c:v>2.022875545480082E-2</c:v>
                </c:pt>
                <c:pt idx="12">
                  <c:v>1.703994714332625E-2</c:v>
                </c:pt>
                <c:pt idx="13">
                  <c:v>1.701225277833826E-2</c:v>
                </c:pt>
                <c:pt idx="14">
                  <c:v>1.6941038696940563E-2</c:v>
                </c:pt>
                <c:pt idx="15">
                  <c:v>1.5489062703998671E-2</c:v>
                </c:pt>
                <c:pt idx="16">
                  <c:v>7.4853912224688342E-3</c:v>
                </c:pt>
                <c:pt idx="17">
                  <c:v>6.2628828251417362E-3</c:v>
                </c:pt>
                <c:pt idx="18">
                  <c:v>5.3806194833814032E-3</c:v>
                </c:pt>
                <c:pt idx="19">
                  <c:v>4.9098152785855302E-3</c:v>
                </c:pt>
                <c:pt idx="20">
                  <c:v>3.4143195692339342E-3</c:v>
                </c:pt>
                <c:pt idx="21">
                  <c:v>2.0296013198343086E-3</c:v>
                </c:pt>
                <c:pt idx="22">
                  <c:v>1.1354689645076931E-3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082688"/>
        <c:axId val="90499328"/>
        <c:axId val="0"/>
      </c:bar3DChart>
      <c:catAx>
        <c:axId val="90082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99328"/>
        <c:crosses val="autoZero"/>
        <c:auto val="1"/>
        <c:lblAlgn val="ctr"/>
        <c:lblOffset val="100"/>
        <c:noMultiLvlLbl val="0"/>
      </c:catAx>
      <c:valAx>
        <c:axId val="90499328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8268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6C4-4D21-9A84-FB9EF1603756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6C4-4D21-9A84-FB9EF160375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6C4-4D21-9A84-FB9EF16037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('Tabla y Gráfico N° 22'!$C$11:$C$13,'Tabla y Gráfico N° 22'!$E$11:$E$13)</c15:sqref>
                  </c15:fullRef>
                </c:ext>
              </c:extLst>
              <c:f>('Tabla y Gráfico N° 22'!$C$11:$C$13,'Tabla y Gráfico N° 22'!$E$12:$E$13)</c:f>
              <c:strCache>
                <c:ptCount val="5"/>
                <c:pt idx="0">
                  <c:v>Estados Unidos</c:v>
                </c:pt>
                <c:pt idx="1">
                  <c:v>Europa</c:v>
                </c:pt>
                <c:pt idx="2">
                  <c:v>Resto de América</c:v>
                </c:pt>
                <c:pt idx="3">
                  <c:v>42.40%</c:v>
                </c:pt>
                <c:pt idx="4">
                  <c:v>6.43%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 y Gráfico N° 22'!$E$11:$E$14</c15:sqref>
                  </c15:fullRef>
                </c:ext>
              </c:extLst>
              <c:f>'Tabla y Gráfico N° 22'!$E$11:$E$13</c:f>
              <c:numCache>
                <c:formatCode>0.00%</c:formatCode>
                <c:ptCount val="3"/>
                <c:pt idx="0">
                  <c:v>0.51169590643274854</c:v>
                </c:pt>
                <c:pt idx="1">
                  <c:v>0.42397660818713451</c:v>
                </c:pt>
                <c:pt idx="2">
                  <c:v>6.4327485380116955E-2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'Tabla y Gráfico N° 22'!$E$14</c15:sqref>
                  <c15:spPr xmlns:c15="http://schemas.microsoft.com/office/drawing/2012/chart">
                    <a:solidFill>
                      <a:srgbClr val="00B050"/>
                    </a:solidFill>
                    <a:ln>
                      <a:noFill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56C4-4D21-9A84-FB9EF1603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23'!$C$12:$C$14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23'!$E$12:$E$14</c:f>
              <c:numCache>
                <c:formatCode>0.00%</c:formatCode>
                <c:ptCount val="3"/>
                <c:pt idx="0">
                  <c:v>0.46422943586511189</c:v>
                </c:pt>
                <c:pt idx="1">
                  <c:v>0.36432398361172391</c:v>
                </c:pt>
                <c:pt idx="2">
                  <c:v>0.17144658052316419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51F-4D86-97D2-FAA78D022FF8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51F-4D86-97D2-FAA78D022FF8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51F-4D86-97D2-FAA78D022F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0.7356409281095474</c:v>
                </c:pt>
                <c:pt idx="1">
                  <c:v>0.11297071129707113</c:v>
                </c:pt>
                <c:pt idx="2">
                  <c:v>0.15138836059338151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1F-4D86-97D2-FAA78D022F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25'!$C$11:$C$35</c:f>
              <c:strCache>
                <c:ptCount val="25"/>
                <c:pt idx="0">
                  <c:v>Lima Metropolitana</c:v>
                </c:pt>
                <c:pt idx="1">
                  <c:v>Junín</c:v>
                </c:pt>
                <c:pt idx="2">
                  <c:v>Cusco</c:v>
                </c:pt>
                <c:pt idx="3">
                  <c:v>Arequipa</c:v>
                </c:pt>
                <c:pt idx="4">
                  <c:v>Piura</c:v>
                </c:pt>
                <c:pt idx="5">
                  <c:v>Áncash</c:v>
                </c:pt>
                <c:pt idx="6">
                  <c:v>La Libertad</c:v>
                </c:pt>
                <c:pt idx="7">
                  <c:v>San Martín</c:v>
                </c:pt>
                <c:pt idx="8">
                  <c:v>Cajamarca</c:v>
                </c:pt>
                <c:pt idx="9">
                  <c:v>Ica</c:v>
                </c:pt>
                <c:pt idx="10">
                  <c:v>Lima Provincias</c:v>
                </c:pt>
                <c:pt idx="11">
                  <c:v>Loreto</c:v>
                </c:pt>
                <c:pt idx="12">
                  <c:v>Puno</c:v>
                </c:pt>
                <c:pt idx="13">
                  <c:v>Ayacucho</c:v>
                </c:pt>
                <c:pt idx="14">
                  <c:v>Lambayeque</c:v>
                </c:pt>
                <c:pt idx="15">
                  <c:v>Huancavelica</c:v>
                </c:pt>
                <c:pt idx="16">
                  <c:v>Apurímac</c:v>
                </c:pt>
                <c:pt idx="17">
                  <c:v>Amazonas</c:v>
                </c:pt>
                <c:pt idx="18">
                  <c:v>Huánuco</c:v>
                </c:pt>
                <c:pt idx="19">
                  <c:v>Moquegua</c:v>
                </c:pt>
                <c:pt idx="20">
                  <c:v>Madre de Dios</c:v>
                </c:pt>
                <c:pt idx="21">
                  <c:v>Pasco</c:v>
                </c:pt>
                <c:pt idx="22">
                  <c:v>Tumbes</c:v>
                </c:pt>
                <c:pt idx="23">
                  <c:v>Ucayali</c:v>
                </c:pt>
                <c:pt idx="24">
                  <c:v>Tacna</c:v>
                </c:pt>
              </c:strCache>
            </c:strRef>
          </c:cat>
          <c:val>
            <c:numRef>
              <c:f>'Tabla y Gráfico N° 25'!$E$11:$E$35</c:f>
              <c:numCache>
                <c:formatCode>0.00%</c:formatCode>
                <c:ptCount val="25"/>
                <c:pt idx="0">
                  <c:v>0.17611259033853177</c:v>
                </c:pt>
                <c:pt idx="1">
                  <c:v>6.5424115633320651E-2</c:v>
                </c:pt>
                <c:pt idx="2">
                  <c:v>6.3141879041460625E-2</c:v>
                </c:pt>
                <c:pt idx="3">
                  <c:v>5.8957778623050593E-2</c:v>
                </c:pt>
                <c:pt idx="4">
                  <c:v>5.3632559908710534E-2</c:v>
                </c:pt>
                <c:pt idx="5">
                  <c:v>5.1350323316850514E-2</c:v>
                </c:pt>
                <c:pt idx="6">
                  <c:v>5.0589577786230508E-2</c:v>
                </c:pt>
                <c:pt idx="7">
                  <c:v>5.0589577786230508E-2</c:v>
                </c:pt>
                <c:pt idx="8">
                  <c:v>4.5264359071890456E-2</c:v>
                </c:pt>
                <c:pt idx="9">
                  <c:v>3.5755039939140358E-2</c:v>
                </c:pt>
                <c:pt idx="10">
                  <c:v>3.4233548877900345E-2</c:v>
                </c:pt>
                <c:pt idx="11">
                  <c:v>3.2331685051350326E-2</c:v>
                </c:pt>
                <c:pt idx="12">
                  <c:v>3.1570939520730312E-2</c:v>
                </c:pt>
                <c:pt idx="13">
                  <c:v>3.0049448459490299E-2</c:v>
                </c:pt>
                <c:pt idx="14">
                  <c:v>2.890833016356029E-2</c:v>
                </c:pt>
                <c:pt idx="15">
                  <c:v>2.700646633701027E-2</c:v>
                </c:pt>
                <c:pt idx="16">
                  <c:v>2.4724229745150247E-2</c:v>
                </c:pt>
                <c:pt idx="17">
                  <c:v>2.2822365918600228E-2</c:v>
                </c:pt>
                <c:pt idx="18">
                  <c:v>2.1300874857360211E-2</c:v>
                </c:pt>
                <c:pt idx="19">
                  <c:v>2.0540129326740205E-2</c:v>
                </c:pt>
                <c:pt idx="20">
                  <c:v>1.7497147204260176E-2</c:v>
                </c:pt>
                <c:pt idx="21">
                  <c:v>1.7497147204260176E-2</c:v>
                </c:pt>
                <c:pt idx="22">
                  <c:v>1.6736401673640166E-2</c:v>
                </c:pt>
                <c:pt idx="23">
                  <c:v>1.407379231647014E-2</c:v>
                </c:pt>
                <c:pt idx="24">
                  <c:v>9.8896918980600993E-3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345856"/>
        <c:axId val="92352896"/>
        <c:axId val="0"/>
      </c:bar3DChart>
      <c:catAx>
        <c:axId val="9234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52896"/>
        <c:crosses val="autoZero"/>
        <c:auto val="1"/>
        <c:lblAlgn val="ctr"/>
        <c:lblOffset val="100"/>
        <c:noMultiLvlLbl val="0"/>
      </c:catAx>
      <c:valAx>
        <c:axId val="9235289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458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26'!$E$11:$E$15</c:f>
              <c:numCache>
                <c:formatCode>0.00%</c:formatCode>
                <c:ptCount val="5"/>
                <c:pt idx="0">
                  <c:v>0.70708446866485009</c:v>
                </c:pt>
                <c:pt idx="1">
                  <c:v>0.14168937329700274</c:v>
                </c:pt>
                <c:pt idx="2">
                  <c:v>0.1008174386920981</c:v>
                </c:pt>
                <c:pt idx="3">
                  <c:v>4.2234332425068119E-2</c:v>
                </c:pt>
                <c:pt idx="4">
                  <c:v>8.1743869209809257E-3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27'!$E$11:$E$15</c:f>
              <c:numCache>
                <c:formatCode>0.00%</c:formatCode>
                <c:ptCount val="5"/>
                <c:pt idx="0">
                  <c:v>0.63043478260869568</c:v>
                </c:pt>
                <c:pt idx="1">
                  <c:v>0.21739130434782608</c:v>
                </c:pt>
                <c:pt idx="2">
                  <c:v>0.15217391304347827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0.4699650343066738</c:v>
                </c:pt>
                <c:pt idx="1">
                  <c:v>0.28850462820001055</c:v>
                </c:pt>
                <c:pt idx="2">
                  <c:v>0.22074665029787682</c:v>
                </c:pt>
                <c:pt idx="3">
                  <c:v>1.5516125266432181E-2</c:v>
                </c:pt>
                <c:pt idx="4">
                  <c:v>5.2675619290066507E-3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4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Mensajeria</c:v>
                </c:pt>
                <c:pt idx="1">
                  <c:v>Entrega rápida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Ordinario común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0.31027439403269563</c:v>
                </c:pt>
                <c:pt idx="1">
                  <c:v>0.24034973668026571</c:v>
                </c:pt>
                <c:pt idx="2">
                  <c:v>0.18647930296301257</c:v>
                </c:pt>
                <c:pt idx="3">
                  <c:v>0.13208697600311484</c:v>
                </c:pt>
                <c:pt idx="4">
                  <c:v>0.13080959032091127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0.97909820395210878</c:v>
                </c:pt>
                <c:pt idx="1">
                  <c:v>2.0901796047891264E-2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6-4508-829B-7158B3E0C100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6-4508-829B-7158B3E0C100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6-4508-829B-7158B3E0C100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6-4508-829B-7158B3E0C1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06'!$E$12:$E$14</c:f>
              <c:numCache>
                <c:formatCode>0.00%</c:formatCode>
                <c:ptCount val="3"/>
                <c:pt idx="0">
                  <c:v>0.93794440774118959</c:v>
                </c:pt>
                <c:pt idx="1">
                  <c:v>1.9130957511609797E-2</c:v>
                </c:pt>
                <c:pt idx="2">
                  <c:v>4.2924634747200575E-2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6-4508-829B-7158B3E0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1"/>
              <c:layout>
                <c:manualLayout>
                  <c:x val="2.3490894966104674E-2"/>
                  <c:y val="-1.7743210340519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7-488E-8541-C54CA9C36D98}"/>
                </c:ext>
              </c:extLst>
            </c:dLbl>
            <c:dLbl>
              <c:idx val="2"/>
              <c:layout>
                <c:manualLayout>
                  <c:x val="-2.3490894966104671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3"/>
              <c:layout>
                <c:manualLayout>
                  <c:x val="3.0574047185254291E-2"/>
                  <c:y val="-2.66148155107791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7-488E-8541-C54CA9C36D98}"/>
                </c:ext>
              </c:extLst>
            </c:dLbl>
            <c:dLbl>
              <c:idx val="4"/>
              <c:layout>
                <c:manualLayout>
                  <c:x val="-5.4053844090745144E-2"/>
                  <c:y val="2.21790129256493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07'!$E$11:$E$15</c:f>
              <c:numCache>
                <c:formatCode>0.00%</c:formatCode>
                <c:ptCount val="5"/>
                <c:pt idx="0">
                  <c:v>0.47993365811103722</c:v>
                </c:pt>
                <c:pt idx="1">
                  <c:v>0.28332326275737718</c:v>
                </c:pt>
                <c:pt idx="2">
                  <c:v>0.2190464086486793</c:v>
                </c:pt>
                <c:pt idx="3">
                  <c:v>1.5449497939282526E-2</c:v>
                </c:pt>
                <c:pt idx="4">
                  <c:v>2.2471725436237653E-3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0.6250323644084782</c:v>
                </c:pt>
                <c:pt idx="1">
                  <c:v>0.37183494809757711</c:v>
                </c:pt>
                <c:pt idx="2">
                  <c:v>3.1326874939446333E-3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0.6250323644084782</c:v>
                </c:pt>
                <c:pt idx="1">
                  <c:v>0.37183494809757711</c:v>
                </c:pt>
                <c:pt idx="2">
                  <c:v>3.1326874939446333E-3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09'!$C$11:$C$35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Lambayeque</c:v>
                </c:pt>
                <c:pt idx="3">
                  <c:v>Piura</c:v>
                </c:pt>
                <c:pt idx="4">
                  <c:v>Arequipa</c:v>
                </c:pt>
                <c:pt idx="5">
                  <c:v>Lima Provincias</c:v>
                </c:pt>
                <c:pt idx="6">
                  <c:v>Áncash</c:v>
                </c:pt>
                <c:pt idx="7">
                  <c:v>San Martín</c:v>
                </c:pt>
                <c:pt idx="8">
                  <c:v>Huánuco</c:v>
                </c:pt>
                <c:pt idx="9">
                  <c:v>Junín</c:v>
                </c:pt>
                <c:pt idx="10">
                  <c:v>Ica</c:v>
                </c:pt>
                <c:pt idx="11">
                  <c:v>Cajamarca</c:v>
                </c:pt>
                <c:pt idx="12">
                  <c:v>Puno</c:v>
                </c:pt>
                <c:pt idx="13">
                  <c:v>Tacna</c:v>
                </c:pt>
                <c:pt idx="14">
                  <c:v>Tumbes</c:v>
                </c:pt>
                <c:pt idx="15">
                  <c:v>Amazonas</c:v>
                </c:pt>
                <c:pt idx="16">
                  <c:v>Ucayali</c:v>
                </c:pt>
                <c:pt idx="17">
                  <c:v>Loreto</c:v>
                </c:pt>
                <c:pt idx="18">
                  <c:v>Huancavelica</c:v>
                </c:pt>
                <c:pt idx="19">
                  <c:v>Cusco</c:v>
                </c:pt>
                <c:pt idx="20">
                  <c:v>Ayacucho</c:v>
                </c:pt>
                <c:pt idx="21">
                  <c:v>Madre de Dios</c:v>
                </c:pt>
                <c:pt idx="22">
                  <c:v>Pasco</c:v>
                </c:pt>
                <c:pt idx="23">
                  <c:v>Moquegua</c:v>
                </c:pt>
                <c:pt idx="24">
                  <c:v>Apurímac</c:v>
                </c:pt>
              </c:strCache>
            </c:strRef>
          </c:cat>
          <c:val>
            <c:numRef>
              <c:f>'Tabla y Gráfico N° 09'!$E$11:$E$35</c:f>
              <c:numCache>
                <c:formatCode>0.00%</c:formatCode>
                <c:ptCount val="25"/>
                <c:pt idx="0">
                  <c:v>0.94110189159244007</c:v>
                </c:pt>
                <c:pt idx="1">
                  <c:v>2.8992926534061585E-2</c:v>
                </c:pt>
                <c:pt idx="2">
                  <c:v>8.0940251900746482E-3</c:v>
                </c:pt>
                <c:pt idx="3">
                  <c:v>5.7224156576360721E-3</c:v>
                </c:pt>
                <c:pt idx="4">
                  <c:v>5.0250964061223586E-3</c:v>
                </c:pt>
                <c:pt idx="5">
                  <c:v>3.3010847836767295E-3</c:v>
                </c:pt>
                <c:pt idx="6">
                  <c:v>1.4423804264554745E-3</c:v>
                </c:pt>
                <c:pt idx="7">
                  <c:v>1.1681438441692132E-3</c:v>
                </c:pt>
                <c:pt idx="8">
                  <c:v>1.0338921196422241E-3</c:v>
                </c:pt>
                <c:pt idx="9">
                  <c:v>7.6790140340024851E-4</c:v>
                </c:pt>
                <c:pt idx="10">
                  <c:v>6.457518205800468E-4</c:v>
                </c:pt>
                <c:pt idx="11">
                  <c:v>5.0962323848327627E-4</c:v>
                </c:pt>
                <c:pt idx="12">
                  <c:v>4.8865986759456998E-4</c:v>
                </c:pt>
                <c:pt idx="13">
                  <c:v>4.4585110531988306E-4</c:v>
                </c:pt>
                <c:pt idx="14">
                  <c:v>2.7038030662375961E-4</c:v>
                </c:pt>
                <c:pt idx="15">
                  <c:v>2.5951914724453259E-4</c:v>
                </c:pt>
                <c:pt idx="16">
                  <c:v>2.5842174964908662E-4</c:v>
                </c:pt>
                <c:pt idx="17">
                  <c:v>1.7589129684017284E-4</c:v>
                </c:pt>
                <c:pt idx="18">
                  <c:v>1.0269385161869684E-4</c:v>
                </c:pt>
                <c:pt idx="19">
                  <c:v>9.8991416740603399E-5</c:v>
                </c:pt>
                <c:pt idx="20">
                  <c:v>3.8716597409425802E-5</c:v>
                </c:pt>
                <c:pt idx="21">
                  <c:v>3.2070675522986618E-5</c:v>
                </c:pt>
                <c:pt idx="22">
                  <c:v>1.5999441578464702E-5</c:v>
                </c:pt>
                <c:pt idx="23">
                  <c:v>4.9536732579477252E-6</c:v>
                </c:pt>
                <c:pt idx="24">
                  <c:v>2.7178538578802219E-6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56640"/>
        <c:axId val="71459584"/>
        <c:axId val="0"/>
      </c:bar3DChart>
      <c:catAx>
        <c:axId val="7145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9584"/>
        <c:crosses val="autoZero"/>
        <c:auto val="1"/>
        <c:lblAlgn val="ctr"/>
        <c:lblOffset val="100"/>
        <c:noMultiLvlLbl val="0"/>
      </c:catAx>
      <c:valAx>
        <c:axId val="7145958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66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FAAE9C4-47A9-4010-BC0A-54137DD7D5F1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88ED6326-3DF5-40B5-BF55-CA1210FEFE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C39CC05-FD67-4C4F-BA91-48BC212B28A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D286C151-536C-4425-813E-B2D0B048F53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19B9997-A586-42D5-A70F-859D68225DAC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4FC1775-F694-424D-A0F6-20933D7571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97B8011-5E51-4365-825D-711FDF87296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5181339-2AAD-4C8A-977A-980973BD159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C836066-A2AA-4AA4-893A-61EDA8921FC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F16DF97-27D4-4C71-A07F-42FACA2A0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BC5FAC7-B06E-4469-B450-9E16199EA1D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1E172C8-F538-4FFE-A6A6-5C23DA0D933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9D354E0-AE00-49EB-9921-348154192A4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1FE8E50-9774-4779-ABED-3972880A0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FAB98BA-784C-4DC0-87AA-5756C6E9C57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0088C29-486D-4854-AC86-84B16A4227F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F49B1F-D0AC-497C-8526-D66697D4D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7B7410-D742-40C8-ADBD-D9ACDF4DCE38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185E2FB-4AEC-4315-8C24-09FC00DB39C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76C1464-4AFA-4C49-B764-E5BE6E9A3A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BD49689C-C82C-4EEE-8F67-78BDB644992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6E5A6DE7-9EB8-4971-988D-6BF4B7CE47C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50C1509-4EC8-40A6-A830-4E3E7F36F61C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218E34A-8A37-47B4-8AB4-D794FC86BF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21C1C0F-DB90-4460-9566-4452A8B2956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F2693A3-7B4E-4A88-9A06-289AAC772F8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CD4D56-DC7C-41B6-B317-3D03D90DD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ED6AA6-15B7-4D82-B554-112CEB97F421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B284ED3-C1BC-4044-B525-D91B0580B4ED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BBAF6C3-F1F3-4CCF-9D5F-198C0ECAE6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1E09107-F99D-401C-A45D-3FFB4A750F5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A096486-29F7-4A77-BD11-0176B86AB08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AD7A-C78A-4ADD-B007-005E8955A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0ACF43-AAB6-4EBB-BC7F-C642207045E1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38AD2A1-BE3A-436D-A23D-9F3FCE6F05FE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9D71D104-2822-451A-BC23-6880657350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55A57B90-D50F-4E37-A297-0409BAD1E10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20802B65-1DD3-45E2-A026-F918E5E355F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91F1C33-613A-47F1-9FE5-566276813F86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D4EEC81A-D0B9-4F55-AE0E-32CB377638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8128EA4-7631-4CBB-B614-C9E63DDA4F7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00CFBE5-B841-4787-8CA6-D36C4873F94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CE93E5-A8B3-46A9-A457-97062B47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27</xdr:row>
      <xdr:rowOff>151130</xdr:rowOff>
    </xdr:from>
    <xdr:to>
      <xdr:col>3</xdr:col>
      <xdr:colOff>1615440</xdr:colOff>
      <xdr:row>30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0D3D04-1A96-4FEB-9908-6F503DE3E97E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Asia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3609852-46C2-4370-BAD2-E5BA20C5AC3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A83F33E-3473-4263-AC69-305D420965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E3DF25C-ED64-47D8-8F05-BDC4DC45F19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223BEA4-8970-4222-8F9F-C9E812D2AAF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3913FFA-F793-4663-9DC5-C5A1073BAD5C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796D212-D315-4061-8CAA-6D217DE2CB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7C63DE9-4724-47B8-9566-EDA4C03935C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8C4E65E-26BE-44C4-AA69-BB7CD65C228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3C0975-8CD1-4D57-B89B-D145B6CFB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B109EF-D485-48EC-A63C-03AC4264D1C0}"/>
            </a:ext>
          </a:extLst>
        </xdr:cNvPr>
        <xdr:cNvSpPr txBox="1"/>
      </xdr:nvSpPr>
      <xdr:spPr>
        <a:xfrm>
          <a:off x="5031740" y="491363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80466BD-D3FC-4959-9388-1C718BF83DA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5D7FFE9-F86B-460B-87DA-A0283739ED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810413C-BF9A-44CB-A56E-849ACB90408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F691399-4007-43AA-8FDB-B1AC43351DF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C974A65-3CD9-4BFA-84CA-334D16C68303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98334C5-894B-460B-AC01-151F621F6E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3D84658-47ED-4E58-9379-91F96D93E4D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1283B03-C9D1-4538-9740-4199683EF3B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5C3619E-E9A8-449A-A289-9E639353BD02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C0DEB06-273E-4DAB-BEFB-4922C4BEA7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5B73FAC-FC36-405A-8224-278D60554A1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E5067A7-11E5-4D8D-9DAA-965E6569172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4749521-FD2E-49BF-A42C-5624B896494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6432A08-5F0C-4383-B4E9-657E69FD7D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90A6717-D5C4-43AA-BE92-238E80257DB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F22F014-1CB3-4ACC-AE3B-9BAAE77EF9B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25</xdr:row>
      <xdr:rowOff>41910</xdr:rowOff>
    </xdr:from>
    <xdr:to>
      <xdr:col>5</xdr:col>
      <xdr:colOff>39960</xdr:colOff>
      <xdr:row>41</xdr:row>
      <xdr:rowOff>27750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C1B19-0A5A-4E27-84DD-703A3DF22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8B4C242-D373-4C4D-92AF-E59FABF6FCFA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8B174E3-EF07-4D7B-AB40-EDC4362590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50DF2347-0A30-44B0-9993-CF2DDDBD38D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8E21EA5-4243-43C0-8578-A6E9C7A0204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19</xdr:row>
      <xdr:rowOff>15875</xdr:rowOff>
    </xdr:from>
    <xdr:to>
      <xdr:col>5</xdr:col>
      <xdr:colOff>72350</xdr:colOff>
      <xdr:row>35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24</xdr:row>
      <xdr:rowOff>158750</xdr:rowOff>
    </xdr:from>
    <xdr:to>
      <xdr:col>4</xdr:col>
      <xdr:colOff>64770</xdr:colOff>
      <xdr:row>27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5031740" y="491363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E6C1899-0BD6-47A4-821C-576D599F6063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6C75871-9D45-4146-99D8-413B7995B7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C87BD9ED-5A81-49DA-8C2F-610C23E6178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3BAA2A25-9691-4C09-8FC3-1B6A2B15607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E10D50-AA87-416A-899C-6E44FE5DD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290DC24-FBFD-4B80-8D1B-F2CF42A0EE75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1A046D24-C3DF-492B-B50A-1A5CFA073C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735BCEB6-993A-4472-AF99-AADB2C86511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50E5BED6-D6A2-4B0A-BE04-4B632A7B7C4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956C2A7-9F2D-44BB-B109-5ADB6888A4C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5E377EE-846A-456D-AA7D-16162D6A37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5AEE63D-B091-46CD-B370-BB922D08F32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CFF652E-C7DE-4209-9936-9F150636B0C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DBFD5CE-C7C0-44EF-A8F6-E8AE02CEE02B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2D7F1A1-029F-4801-ABC6-16816266E0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3931009-B9C6-4E42-8D5E-9B9EA039BCC2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2D49D7F-035B-4022-990A-C4F85B125DB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16570A7-CC7E-444A-935E-1661052A78ED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402236E-2F47-40C8-8B66-6C349CFD4F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A3CF655-E6DD-4175-B74D-21E8601AFC8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154003C-5AED-4D22-B60C-4F3AB72474A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5EFD148-3408-4A43-8ED3-4D49F6A39282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A912B9D-5443-4DD8-9901-8B742913E7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7E7133B-3095-40E3-911F-442ED3BE14E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EBFA660C-9F60-4BC5-818A-4AAFFF69A8D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9F1E4-B703-4722-A6A2-DE4BC97BA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399E36-69FC-4A62-B9E1-BCC4F5F78A1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EBDADC0-A5DD-40C6-992E-B91EAD352D3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A78EE91-09FC-42C4-9390-34A9DC584B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B330D34B-21D2-4609-AD2C-FDC4778A953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21475FAB-DD0D-4B02-9DAA-E4EE326EB28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B7D5155-946C-4556-BB90-1F5E4DAA4D8B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D7D2AA1C-A2C4-46FE-8420-561DD5E1A4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D6E9EE9-5444-4111-996C-27A14F1DD29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C572F468-8634-4D99-ADAF-76FA5FB47E0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F8F6135-3F24-4925-94BB-7E32C617B160}"/>
            </a:ext>
          </a:extLst>
        </xdr:cNvPr>
        <xdr:cNvGrpSpPr/>
      </xdr:nvGrpSpPr>
      <xdr:grpSpPr>
        <a:xfrm>
          <a:off x="796290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C097FAF1-6A94-4252-AC7A-60451344E5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26AAADBA-6D14-478C-AD9D-94EE4FCC4F0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84763F6-A002-43E8-B052-CC077216FDA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7A59C6E-AC63-4153-BD92-21E1A9325CDA}"/>
            </a:ext>
          </a:extLst>
        </xdr:cNvPr>
        <xdr:cNvGrpSpPr/>
      </xdr:nvGrpSpPr>
      <xdr:grpSpPr>
        <a:xfrm>
          <a:off x="796290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BB7E3578-0E37-42FE-8BBC-CA460E1606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E03337EC-7AD4-4832-957E-53C6FF87A85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D88F6114-FD1D-40CA-B2F1-02509D03622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02DFDA0-353E-493E-A9E1-ABBD2D5A4C0C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FD3ED9DB-8190-4B77-8F7A-85D41C6283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8DDE0896-2C77-4C3B-BFFF-B6A372A2111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AAE9B7BC-5B6D-4FAB-B25A-5B514F11FF4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929640</xdr:colOff>
      <xdr:row>0</xdr:row>
      <xdr:rowOff>152400</xdr:rowOff>
    </xdr:from>
    <xdr:to>
      <xdr:col>11</xdr:col>
      <xdr:colOff>1813559</xdr:colOff>
      <xdr:row>4</xdr:row>
      <xdr:rowOff>33020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41D4EE7-6C0D-413F-A464-CB691207E118}"/>
            </a:ext>
          </a:extLst>
        </xdr:cNvPr>
        <xdr:cNvGrpSpPr/>
      </xdr:nvGrpSpPr>
      <xdr:grpSpPr>
        <a:xfrm>
          <a:off x="7962900" y="152400"/>
          <a:ext cx="3924299" cy="596900"/>
          <a:chOff x="0" y="21265"/>
          <a:chExt cx="3470239" cy="41158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AC21E3F-A1AC-4B68-8750-DEAF06EDF3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D3D94077-A0C7-4CC8-A06D-399556A7636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D1C6D7E-2494-4464-978F-5BB7047ED45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137160</xdr:rowOff>
    </xdr:from>
    <xdr:to>
      <xdr:col>6</xdr:col>
      <xdr:colOff>2240279</xdr:colOff>
      <xdr:row>4</xdr:row>
      <xdr:rowOff>17780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1A17861-9F76-40FB-A71D-75A670C4C5A3}"/>
            </a:ext>
          </a:extLst>
        </xdr:cNvPr>
        <xdr:cNvGrpSpPr/>
      </xdr:nvGrpSpPr>
      <xdr:grpSpPr>
        <a:xfrm>
          <a:off x="6888480" y="13716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6D006BE2-B6CF-4055-880B-B28FCACF0D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BC37728-D000-4012-900F-8DEA96F8E4E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E1ECE156-4D35-4D43-8FB9-7027E43287B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FBEED6C-3E65-4A84-8AA6-1CC4C7A41267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8B419A9-5C80-4635-A2F9-77AEA61CA6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6CDFFD6-E85B-4163-AA1E-9025C5C5091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24D59ED-7247-48BE-94B7-389AE8933E5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966F27D-3C96-42AA-A50F-BC1F8282E894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3CA092B-98D7-4E49-84C0-F854D19AC3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DA34B11-EB1C-4C2B-A5FE-92F3D0D4CA4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F4143E3-8E20-48BF-BF97-283A8F7FB64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CC32993-91F1-4D3A-AD5D-A802F346BB17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DF1CAE63-464B-4872-A17C-FD28338C54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F541AB2-0C09-4B90-BBC5-E86DE56A80A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A5E5746-34ED-4CC3-BB9E-AFBA00D9F23E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F113F-B38C-464C-8E3D-2269F6494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462EDA-78A4-44EE-8D9E-AF9D42BBD356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C64EB95-5D9A-4CE3-9D28-7A1DA032A9AA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F4EF042-742B-4021-8AD4-2ACE47163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41D18180-A2C2-4B14-8E29-9563871D3F9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480725D8-F40E-4EC7-ACC0-D9B67B151C9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64AC605-F269-4555-8691-9419C99BA673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BC4409D-E583-4263-A523-3E8EA8CC6D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D496807-A0D9-4830-B954-C1C83A8741A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31AE71A-F305-4D94-A4B5-B8A5075BB23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C53CDCC-11C5-4302-8C0A-4A464831843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0DC6A8B-0729-4D5B-B479-BE08A9324A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5A42039-F286-46BB-8A9C-1EB096BF39D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B4843D3-7CF0-426C-8D27-1EB17110468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9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6" customWidth="1"/>
    <col min="2" max="2" width="7.69921875" style="76" customWidth="1"/>
    <col min="3" max="11" width="11" style="76" customWidth="1"/>
    <col min="12" max="12" width="7.69921875" style="76" customWidth="1"/>
    <col min="13" max="13" width="21.8984375" style="76" customWidth="1"/>
    <col min="14" max="14" width="0" style="76" hidden="1" customWidth="1"/>
    <col min="15" max="16384" width="11" style="76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116" t="s">
        <v>763</v>
      </c>
      <c r="C5" s="116"/>
      <c r="D5" s="116"/>
      <c r="E5" s="116"/>
      <c r="F5" s="116"/>
      <c r="G5" s="116"/>
      <c r="H5" s="116"/>
      <c r="I5" s="116"/>
      <c r="J5" s="116"/>
      <c r="K5" s="116"/>
      <c r="L5" s="85"/>
      <c r="M5" s="77"/>
      <c r="N5" s="77"/>
    </row>
    <row r="6" spans="1:14" ht="13.8" x14ac:dyDescent="0.3"/>
    <row r="7" spans="1:14" ht="61.95" customHeight="1" x14ac:dyDescent="0.3">
      <c r="B7" s="117" t="s">
        <v>118</v>
      </c>
      <c r="C7" s="117"/>
      <c r="D7" s="117"/>
      <c r="E7" s="117"/>
      <c r="F7" s="117"/>
      <c r="G7" s="117"/>
      <c r="H7" s="117"/>
      <c r="I7" s="117"/>
      <c r="J7" s="117"/>
      <c r="K7" s="117"/>
      <c r="L7" s="98"/>
    </row>
    <row r="8" spans="1:14" ht="13.8" x14ac:dyDescent="0.3"/>
    <row r="9" spans="1:14" s="79" customFormat="1" ht="19.5" customHeight="1" x14ac:dyDescent="0.3">
      <c r="A9" s="76"/>
      <c r="B9" s="78" t="s">
        <v>112</v>
      </c>
    </row>
    <row r="10" spans="1:14" ht="13.8" x14ac:dyDescent="0.3">
      <c r="B10" s="80"/>
    </row>
    <row r="11" spans="1:14" ht="13.8" x14ac:dyDescent="0.25">
      <c r="B11" s="87" t="s">
        <v>764</v>
      </c>
    </row>
    <row r="12" spans="1:14" ht="13.8" x14ac:dyDescent="0.25">
      <c r="B12" s="87" t="s">
        <v>765</v>
      </c>
    </row>
    <row r="13" spans="1:14" ht="13.8" x14ac:dyDescent="0.25">
      <c r="B13" s="87" t="s">
        <v>766</v>
      </c>
    </row>
    <row r="14" spans="1:14" ht="13.8" x14ac:dyDescent="0.25">
      <c r="B14" s="87" t="s">
        <v>767</v>
      </c>
    </row>
    <row r="15" spans="1:14" ht="13.8" x14ac:dyDescent="0.25">
      <c r="B15" s="87" t="s">
        <v>768</v>
      </c>
    </row>
    <row r="16" spans="1:14" ht="13.8" x14ac:dyDescent="0.25">
      <c r="B16" s="87" t="s">
        <v>769</v>
      </c>
    </row>
    <row r="17" spans="2:2" ht="13.8" x14ac:dyDescent="0.25">
      <c r="B17" s="87" t="s">
        <v>770</v>
      </c>
    </row>
    <row r="18" spans="2:2" ht="13.8" x14ac:dyDescent="0.25">
      <c r="B18" s="87" t="s">
        <v>771</v>
      </c>
    </row>
    <row r="19" spans="2:2" ht="13.8" x14ac:dyDescent="0.25">
      <c r="B19" s="87" t="s">
        <v>772</v>
      </c>
    </row>
    <row r="20" spans="2:2" ht="13.8" x14ac:dyDescent="0.25">
      <c r="B20" s="87" t="s">
        <v>773</v>
      </c>
    </row>
    <row r="21" spans="2:2" ht="13.8" x14ac:dyDescent="0.25">
      <c r="B21" s="87" t="s">
        <v>774</v>
      </c>
    </row>
    <row r="22" spans="2:2" ht="13.8" x14ac:dyDescent="0.25">
      <c r="B22" s="87" t="s">
        <v>775</v>
      </c>
    </row>
    <row r="23" spans="2:2" ht="13.8" x14ac:dyDescent="0.25">
      <c r="B23" s="87" t="s">
        <v>776</v>
      </c>
    </row>
    <row r="24" spans="2:2" ht="13.8" x14ac:dyDescent="0.25">
      <c r="B24" s="87" t="s">
        <v>777</v>
      </c>
    </row>
    <row r="25" spans="2:2" ht="13.8" x14ac:dyDescent="0.25">
      <c r="B25" s="87" t="s">
        <v>778</v>
      </c>
    </row>
    <row r="26" spans="2:2" ht="13.8" x14ac:dyDescent="0.25">
      <c r="B26" s="87" t="s">
        <v>779</v>
      </c>
    </row>
    <row r="27" spans="2:2" ht="13.8" x14ac:dyDescent="0.25">
      <c r="B27" s="87" t="s">
        <v>780</v>
      </c>
    </row>
    <row r="28" spans="2:2" ht="13.8" x14ac:dyDescent="0.25">
      <c r="B28" s="87" t="s">
        <v>781</v>
      </c>
    </row>
    <row r="29" spans="2:2" ht="13.8" x14ac:dyDescent="0.25">
      <c r="B29" s="87" t="s">
        <v>782</v>
      </c>
    </row>
    <row r="30" spans="2:2" ht="13.8" x14ac:dyDescent="0.25">
      <c r="B30" s="87" t="s">
        <v>783</v>
      </c>
    </row>
    <row r="31" spans="2:2" ht="13.8" x14ac:dyDescent="0.25">
      <c r="B31" s="87" t="s">
        <v>784</v>
      </c>
    </row>
    <row r="32" spans="2:2" ht="13.8" x14ac:dyDescent="0.25">
      <c r="B32" s="87" t="s">
        <v>785</v>
      </c>
    </row>
    <row r="33" spans="2:13" ht="13.8" x14ac:dyDescent="0.25">
      <c r="B33" s="87" t="s">
        <v>786</v>
      </c>
    </row>
    <row r="34" spans="2:13" ht="13.8" x14ac:dyDescent="0.25">
      <c r="B34" s="87" t="s">
        <v>894</v>
      </c>
    </row>
    <row r="35" spans="2:13" ht="13.8" x14ac:dyDescent="0.25">
      <c r="B35" s="87" t="s">
        <v>895</v>
      </c>
    </row>
    <row r="36" spans="2:13" ht="13.8" x14ac:dyDescent="0.25">
      <c r="B36" s="87" t="s">
        <v>896</v>
      </c>
    </row>
    <row r="37" spans="2:13" ht="13.8" x14ac:dyDescent="0.25">
      <c r="B37" s="87" t="s">
        <v>897</v>
      </c>
    </row>
    <row r="38" spans="2:13" ht="13.8" x14ac:dyDescent="0.3">
      <c r="B38" s="80"/>
    </row>
    <row r="39" spans="2:13" ht="19.5" customHeight="1" x14ac:dyDescent="0.3">
      <c r="B39" s="78" t="s">
        <v>113</v>
      </c>
      <c r="C39" s="83"/>
      <c r="D39" s="79"/>
      <c r="E39" s="79"/>
      <c r="F39" s="79"/>
      <c r="G39" s="79"/>
      <c r="H39" s="79"/>
      <c r="I39" s="79"/>
      <c r="J39" s="79"/>
      <c r="K39" s="79"/>
      <c r="L39" s="79"/>
      <c r="M39" s="79"/>
    </row>
    <row r="40" spans="2:13" ht="13.8" x14ac:dyDescent="0.3">
      <c r="B40" s="86"/>
      <c r="C40" s="82"/>
    </row>
    <row r="41" spans="2:13" ht="13.8" x14ac:dyDescent="0.25">
      <c r="B41" s="87" t="s">
        <v>787</v>
      </c>
      <c r="C41" s="82"/>
    </row>
    <row r="42" spans="2:13" ht="13.8" x14ac:dyDescent="0.25">
      <c r="B42" s="87" t="s">
        <v>788</v>
      </c>
      <c r="C42" s="82"/>
    </row>
    <row r="43" spans="2:13" ht="13.8" x14ac:dyDescent="0.25">
      <c r="B43" s="87" t="s">
        <v>789</v>
      </c>
      <c r="C43" s="82"/>
    </row>
    <row r="44" spans="2:13" ht="13.8" x14ac:dyDescent="0.25">
      <c r="B44" s="87" t="s">
        <v>790</v>
      </c>
      <c r="C44" s="82"/>
    </row>
    <row r="45" spans="2:13" ht="13.8" x14ac:dyDescent="0.25">
      <c r="B45" s="87" t="s">
        <v>791</v>
      </c>
      <c r="C45" s="82"/>
    </row>
    <row r="46" spans="2:13" ht="13.8" x14ac:dyDescent="0.25">
      <c r="B46" s="87" t="s">
        <v>792</v>
      </c>
      <c r="C46" s="82"/>
    </row>
    <row r="47" spans="2:13" ht="13.8" x14ac:dyDescent="0.25">
      <c r="B47" s="87" t="s">
        <v>793</v>
      </c>
      <c r="C47" s="82"/>
    </row>
    <row r="48" spans="2:13" ht="13.8" x14ac:dyDescent="0.25">
      <c r="B48" s="87" t="s">
        <v>794</v>
      </c>
      <c r="C48" s="82"/>
    </row>
    <row r="49" spans="2:3" ht="13.8" x14ac:dyDescent="0.25">
      <c r="B49" s="87" t="s">
        <v>795</v>
      </c>
      <c r="C49" s="82"/>
    </row>
    <row r="50" spans="2:3" ht="13.8" x14ac:dyDescent="0.25">
      <c r="B50" s="87" t="s">
        <v>796</v>
      </c>
      <c r="C50" s="82"/>
    </row>
    <row r="51" spans="2:3" ht="13.8" x14ac:dyDescent="0.25">
      <c r="B51" s="87" t="s">
        <v>797</v>
      </c>
      <c r="C51" s="82"/>
    </row>
    <row r="52" spans="2:3" ht="13.8" x14ac:dyDescent="0.25">
      <c r="B52" s="87" t="s">
        <v>798</v>
      </c>
      <c r="C52" s="82"/>
    </row>
    <row r="53" spans="2:3" ht="13.8" x14ac:dyDescent="0.25">
      <c r="B53" s="87" t="s">
        <v>799</v>
      </c>
      <c r="C53" s="82"/>
    </row>
    <row r="54" spans="2:3" ht="13.8" x14ac:dyDescent="0.25">
      <c r="B54" s="87" t="s">
        <v>800</v>
      </c>
      <c r="C54" s="82"/>
    </row>
    <row r="55" spans="2:3" ht="13.8" x14ac:dyDescent="0.25">
      <c r="B55" s="87" t="s">
        <v>801</v>
      </c>
      <c r="C55" s="82"/>
    </row>
    <row r="56" spans="2:3" ht="13.8" x14ac:dyDescent="0.25">
      <c r="B56" s="87" t="s">
        <v>802</v>
      </c>
      <c r="C56" s="82"/>
    </row>
    <row r="57" spans="2:3" ht="13.8" x14ac:dyDescent="0.25">
      <c r="B57" s="87" t="s">
        <v>803</v>
      </c>
      <c r="C57" s="82"/>
    </row>
    <row r="58" spans="2:3" ht="13.8" x14ac:dyDescent="0.25">
      <c r="B58" s="87" t="s">
        <v>804</v>
      </c>
      <c r="C58" s="82"/>
    </row>
    <row r="59" spans="2:3" ht="13.8" x14ac:dyDescent="0.25">
      <c r="B59" s="87" t="s">
        <v>805</v>
      </c>
      <c r="C59" s="82"/>
    </row>
    <row r="60" spans="2:3" ht="13.8" x14ac:dyDescent="0.25">
      <c r="B60" s="87" t="s">
        <v>806</v>
      </c>
      <c r="C60" s="82"/>
    </row>
    <row r="61" spans="2:3" ht="13.8" x14ac:dyDescent="0.25">
      <c r="B61" s="87" t="s">
        <v>807</v>
      </c>
      <c r="C61" s="82"/>
    </row>
    <row r="62" spans="2:3" ht="13.8" x14ac:dyDescent="0.25">
      <c r="B62" s="87" t="s">
        <v>808</v>
      </c>
      <c r="C62" s="82"/>
    </row>
    <row r="63" spans="2:3" ht="13.8" x14ac:dyDescent="0.25">
      <c r="B63" s="87" t="s">
        <v>809</v>
      </c>
      <c r="C63" s="82"/>
    </row>
    <row r="64" spans="2:3" ht="13.8" x14ac:dyDescent="0.25">
      <c r="B64" s="87" t="s">
        <v>898</v>
      </c>
      <c r="C64" s="82"/>
    </row>
    <row r="65" spans="1:13" ht="13.8" x14ac:dyDescent="0.25">
      <c r="B65" s="87" t="s">
        <v>899</v>
      </c>
      <c r="C65" s="82"/>
    </row>
    <row r="66" spans="1:13" ht="13.8" x14ac:dyDescent="0.25">
      <c r="B66" s="87" t="s">
        <v>900</v>
      </c>
      <c r="C66" s="82"/>
    </row>
    <row r="67" spans="1:13" ht="13.8" x14ac:dyDescent="0.25">
      <c r="B67" s="87" t="s">
        <v>901</v>
      </c>
      <c r="C67" s="82"/>
    </row>
    <row r="68" spans="1:13" ht="13.8" x14ac:dyDescent="0.3">
      <c r="B68" s="82"/>
      <c r="C68" s="82"/>
    </row>
    <row r="69" spans="1:13" ht="19.5" customHeight="1" x14ac:dyDescent="0.3">
      <c r="B69" s="78" t="s">
        <v>74</v>
      </c>
      <c r="C69" s="83"/>
      <c r="D69" s="79"/>
      <c r="E69" s="79"/>
      <c r="F69" s="79"/>
      <c r="G69" s="79"/>
      <c r="H69" s="79"/>
      <c r="I69" s="79"/>
      <c r="J69" s="79"/>
      <c r="K69" s="79"/>
      <c r="L69" s="79"/>
      <c r="M69" s="79"/>
    </row>
    <row r="70" spans="1:13" ht="13.8" x14ac:dyDescent="0.3">
      <c r="C70" s="82"/>
    </row>
    <row r="71" spans="1:13" ht="13.8" x14ac:dyDescent="0.3">
      <c r="A71" s="81"/>
      <c r="B71" s="27" t="s">
        <v>114</v>
      </c>
      <c r="C71" s="84"/>
    </row>
    <row r="72" spans="1:13" ht="13.8" x14ac:dyDescent="0.3">
      <c r="B72" s="82"/>
      <c r="C72" s="82"/>
    </row>
    <row r="73" spans="1:13" ht="19.5" customHeight="1" x14ac:dyDescent="0.3">
      <c r="B73" s="78" t="s">
        <v>115</v>
      </c>
      <c r="C73" s="83"/>
      <c r="D73" s="79"/>
      <c r="E73" s="79"/>
      <c r="F73" s="79"/>
      <c r="G73" s="79"/>
      <c r="H73" s="79"/>
      <c r="I73" s="79"/>
      <c r="J73" s="79"/>
      <c r="K73" s="79"/>
      <c r="L73" s="79"/>
      <c r="M73" s="79"/>
    </row>
    <row r="74" spans="1:13" ht="15" x14ac:dyDescent="0.3">
      <c r="B74" s="88"/>
      <c r="C74" s="82"/>
    </row>
    <row r="75" spans="1:13" ht="14.4" customHeight="1" x14ac:dyDescent="0.25">
      <c r="B75" s="87" t="s">
        <v>810</v>
      </c>
      <c r="C75" s="82"/>
    </row>
    <row r="76" spans="1:13" ht="14.4" customHeight="1" x14ac:dyDescent="0.25">
      <c r="B76" s="87" t="s">
        <v>930</v>
      </c>
      <c r="C76" s="82"/>
    </row>
    <row r="77" spans="1:13" ht="14.4" customHeight="1" x14ac:dyDescent="0.25">
      <c r="B77" s="87" t="s">
        <v>931</v>
      </c>
      <c r="C77" s="82"/>
    </row>
    <row r="78" spans="1:13" ht="13.8" x14ac:dyDescent="0.25">
      <c r="B78" s="87" t="s">
        <v>932</v>
      </c>
      <c r="C78" s="82"/>
    </row>
    <row r="79" spans="1:13" ht="13.8" x14ac:dyDescent="0.25">
      <c r="B79" s="87" t="s">
        <v>934</v>
      </c>
      <c r="C79" s="82"/>
    </row>
    <row r="80" spans="1:13" ht="13.8" x14ac:dyDescent="0.25">
      <c r="B80" s="87" t="s">
        <v>933</v>
      </c>
      <c r="C80" s="82"/>
    </row>
    <row r="81" spans="2:13" ht="16.5" customHeight="1" x14ac:dyDescent="0.3"/>
    <row r="82" spans="2:13" ht="19.2" customHeight="1" x14ac:dyDescent="0.3">
      <c r="B82" s="78" t="s">
        <v>117</v>
      </c>
      <c r="C82" s="83"/>
      <c r="D82" s="79"/>
      <c r="E82" s="79"/>
      <c r="F82" s="79"/>
      <c r="G82" s="79"/>
      <c r="H82" s="79"/>
      <c r="I82" s="79"/>
      <c r="J82" s="79"/>
      <c r="K82" s="79"/>
      <c r="L82" s="79"/>
      <c r="M82" s="79"/>
    </row>
    <row r="83" spans="2:13" ht="16.5" customHeight="1" x14ac:dyDescent="0.3"/>
    <row r="84" spans="2:13" ht="14.4" customHeight="1" x14ac:dyDescent="0.3">
      <c r="B84" s="81" t="s">
        <v>278</v>
      </c>
    </row>
    <row r="85" spans="2:13" ht="16.5" customHeight="1" x14ac:dyDescent="0.3"/>
    <row r="86" spans="2:13" ht="16.5" customHeight="1" x14ac:dyDescent="0.3"/>
    <row r="87" spans="2:13" ht="16.5" customHeight="1" x14ac:dyDescent="0.3"/>
    <row r="88" spans="2:13" ht="16.5" customHeight="1" x14ac:dyDescent="0.3"/>
    <row r="89" spans="2:13" ht="16.5" customHeight="1" x14ac:dyDescent="0.3"/>
    <row r="90" spans="2:13" ht="16.5" customHeight="1" x14ac:dyDescent="0.3"/>
    <row r="91" spans="2:13" ht="16.5" customHeight="1" x14ac:dyDescent="0.3"/>
    <row r="92" spans="2:13" ht="16.5" customHeight="1" x14ac:dyDescent="0.3"/>
    <row r="93" spans="2:13" ht="16.5" customHeight="1" x14ac:dyDescent="0.3"/>
    <row r="94" spans="2:13" ht="16.5" customHeight="1" x14ac:dyDescent="0.3"/>
    <row r="95" spans="2:13" ht="16.5" customHeight="1" x14ac:dyDescent="0.3"/>
    <row r="96" spans="2:13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</sheetData>
  <mergeCells count="2">
    <mergeCell ref="B5:K5"/>
    <mergeCell ref="B7:K7"/>
  </mergeCells>
  <hyperlinks>
    <hyperlink ref="B71" location="Glosario!C6" display="Definiciones" xr:uid="{00000000-0004-0000-0000-000003000000}"/>
    <hyperlink ref="B11" location="'Tabla y Gráfico N° 01'!C6" display="Tabla N° 01: Tráfico postal según tipo de envío (N° de envíos y % del total) – I S 2017" xr:uid="{00000000-0004-0000-0000-000004000000}"/>
    <hyperlink ref="B12" location="'Tabla y Gráfico N° 02'!C6" display="Tabla N° 02: Ingreso postal según tipo de envío (Monto en S/ y % del total) – I S 2017" xr:uid="{00000000-0004-0000-0000-000005000000}"/>
    <hyperlink ref="B13" location="'Tabla y Gráfico N° 03'!C6" display="Tabla N° 03: Tráfico postal según tipo de tratamiento (N° de envíos y % del total) – I S 2017" xr:uid="{00000000-0004-0000-0000-000006000000}"/>
    <hyperlink ref="B14" location="'Tabla y Gráfico N° 04'!C6" display="Tabla N° 04: Ingreso postal según tipo de tratamiento (Monto en S/ y % del total) – I S 2017" xr:uid="{00000000-0004-0000-0000-000007000000}"/>
    <hyperlink ref="B15" location="'Tabla y Gráfico N° 05'!C6" display="Tabla N° 05: Tráfico postal según mercado de origen (N° de envíos y % del total) – I S 2017" xr:uid="{00000000-0004-0000-0000-000008000000}"/>
    <hyperlink ref="B16" location="'Tabla y Gráfico N° 06'!C6" display="Tabla N° 06: Tráfico postal interno según tipo de envío (N° de envíos y % del total) – I S 2016" xr:uid="{00000000-0004-0000-0000-00000A000000}"/>
    <hyperlink ref="B17" location="'Tabla y Gráfico N° 07'!C6" display="Tabla N° 07: Tráfico postal interno según tipo de tratamiento (N° de envíos y % del total) – I S 2016" xr:uid="{00000000-0004-0000-0000-00000B000000}"/>
    <hyperlink ref="B18" location="'Tabla y Gráfico N° 08'!C6" display="Tabla N° 08: Tráfico postal interno según ámbito de envío (N° de envíos y % del total) – I S 2016" xr:uid="{00000000-0004-0000-0000-00000C000000}"/>
    <hyperlink ref="B19" location="'Tabla y Gráfico N° 09'!C6" display="Tabla N° 09: Tráfico postal local y regional (N° de envíos y % del total) – I S 2016" xr:uid="{00000000-0004-0000-0000-00000D000000}"/>
    <hyperlink ref="B20" location="'Tabla y Gráfico N° 10'!C6" display="Tabla N° 10: Tráfico postal nacional según origen (N° de envíos y % del total) – I S 2016" xr:uid="{00000000-0004-0000-0000-00000E000000}"/>
    <hyperlink ref="B21" location="'Tabla y Gráfico N° 11'!C6" display="Tabla N° 11: Tráfico postal nacional según destino (N° de envíos y % del total) – I S 2016" xr:uid="{00000000-0004-0000-0000-00000F000000}"/>
    <hyperlink ref="B22" location="'Tabla y Gráfico N° 11'!C6" display="Tabla N° 12: Tráfico postal internacional de salida según tipo de envío (N° de envíos y % del total) – I S 2016" xr:uid="{00000000-0004-0000-0000-000010000000}"/>
    <hyperlink ref="B23" location="'Tabla y Gráfico N° 13'!C6" display="Tabla N° 13: Tráfico postal internacional de salida según tipo de tratamiento (N° de envíos y % del total) – I S 2016" xr:uid="{00000000-0004-0000-0000-000011000000}"/>
    <hyperlink ref="B24" location="'Tabla y Gráfico N° 14'!C6" display="Tabla N° 14: Tráfico postal internacional de salida según destino (N° de envíos y % del total) – I S 2016" xr:uid="{00000000-0004-0000-0000-000012000000}"/>
    <hyperlink ref="B25" location="'Tabla y Gráfico N° 15'!C6" display="Tabla N° 15: Tráfico postal internacional de entrada según tipo de envío (N° de envíos y % del total) – I S 2016" xr:uid="{00000000-0004-0000-0000-000013000000}"/>
    <hyperlink ref="B26" location="'Tabla y Gráfico N° 16'!C6" display="Tabla N° 16: Tráfico postal internacional de entrada según tipo de tratamiento (N° de envíos y % del total) – I S 2016" xr:uid="{00000000-0004-0000-0000-000014000000}"/>
    <hyperlink ref="B27" location="'Tabla y Gráfico N° 17'!C6" display="Tabla N° 17: Tráfico postal internacional de entrada según origen (N° de envíos y % del total) – I S 2016" xr:uid="{00000000-0004-0000-0000-000015000000}"/>
    <hyperlink ref="B28" location="'Tabla y Gráfico N° 18 '!C6" display="Tabla N° 18: Número de giros postales según ámbito de envío (N° de giros y % del total) – I S 2016" xr:uid="{00000000-0004-0000-0000-000016000000}"/>
    <hyperlink ref="B30" location="'Tabla y Gráfico N° 20'!C6" display="Tabla N° 20: Número de giros nacionales según origen (N° de giros y % del total) – I S 2016" xr:uid="{00000000-0004-0000-0000-000018000000}"/>
    <hyperlink ref="B31" location="'Tabla y Gráfico N° 21'!C6" display="Tabla N° 21: Número de giros nacionales según destino (N° de giros y % del total) – I S 2016" xr:uid="{00000000-0004-0000-0000-000019000000}"/>
    <hyperlink ref="B32" location="'Tabla y Gráfico N° 22'!C6" display="Tabla N° 22: Número de giros internacionales de salida según destino (N° de giros y % del total) – I S 2016" xr:uid="{00000000-0004-0000-0000-00001A000000}"/>
    <hyperlink ref="B33" location="'Tabla y Gráfico N° 23'!C6" display="Tabla N° 23: Tipos de puntos de atención postal (N° de puntos y % del total) – I S 2016" xr:uid="{00000000-0004-0000-0000-00001C000000}"/>
    <hyperlink ref="B29" location="'Tabla y Gráfico N° 19'!C6" display="Tabla N° 19: Ingreso por giros postales según ámbito de envío (Monto en S/ y % del total) – I S 2016" xr:uid="{00000000-0004-0000-0000-00001F000000}"/>
    <hyperlink ref="B41" location="'Tabla y Gráfico N° 01'!C6" display="Tabla N° 01: Tráfico postal según tipo de envío (N° de envíos y % del total) – I S 2017" xr:uid="{00000000-0004-0000-0000-000020000000}"/>
    <hyperlink ref="B42" location="'Tabla y Gráfico N° 02'!C6" display="Tabla N° 02: Ingreso postal según tipo de envío (Monto en S/ y % del total) – I S 2017" xr:uid="{00000000-0004-0000-0000-000021000000}"/>
    <hyperlink ref="B43" location="'Tabla y Gráfico N° 03'!C6" display="Tabla N° 03: Tráfico postal según tipo de tratamiento (N° de envíos y % del total) – I S 2017" xr:uid="{00000000-0004-0000-0000-000022000000}"/>
    <hyperlink ref="B44" location="'Tabla y Gráfico N° 04'!C6" display="Tabla N° 04: Ingreso postal según tipo de tratamiento (Monto en S/ y % del total) – I S 2017" xr:uid="{00000000-0004-0000-0000-000023000000}"/>
    <hyperlink ref="B45" location="'Tabla y Gráfico N° 05'!C6" display="Tabla N° 05: Tráfico postal según mercado de origen (N° de envíos y % del total) – I S 2017" xr:uid="{00000000-0004-0000-0000-000024000000}"/>
    <hyperlink ref="B46" location="'Tabla y Gráfico N° 06'!C6" display="Gráfico N° 06: Tráfico postal interno según tipo de envío (% del total) – I S 2016" xr:uid="{00000000-0004-0000-0000-000026000000}"/>
    <hyperlink ref="B47" location="'Tabla y Gráfico N° 07'!C6" display="Gráfico N° 07: Tráfico postal interno según tipo de tratamiento (% del total) – I S 2016" xr:uid="{00000000-0004-0000-0000-000027000000}"/>
    <hyperlink ref="B48" location="'Tabla y Gráfico N° 08'!C6" display="Gráfico N° 08: Tráfico postal interno según ámbito de envío (% del total) – I S 2016" xr:uid="{00000000-0004-0000-0000-000028000000}"/>
    <hyperlink ref="B49" location="'Tabla y Gráfico N° 09'!C6" display="Gráfico N° 09: Tráfico postal local y regional (% del total) – I S 2016" xr:uid="{00000000-0004-0000-0000-000029000000}"/>
    <hyperlink ref="B50" location="'Tabla y Gráfico N° 10'!C6" display="Gráfico N° 10: Tráfico postal nacional según origen (% del total) – I S 2016" xr:uid="{00000000-0004-0000-0000-00002A000000}"/>
    <hyperlink ref="B51" location="'Tabla y Gráfico N° 11'!C6" display="Gráfico N° 11: Tráfico postal nacional según destino (% del total) – I S 2016" xr:uid="{00000000-0004-0000-0000-00002B000000}"/>
    <hyperlink ref="B52" location="'Tabla y Gráfico N° 12'!C6" display="Gráfico N° 12: Tráfico postal internacional de salida según tipo de envío (% del total) – I S 2016" xr:uid="{00000000-0004-0000-0000-00002C000000}"/>
    <hyperlink ref="B53" location="'Tabla y Gráfico N° 13'!C6" display="Gráfico N° 13: Tráfico postal internacional de salida según tipo de tratamiento (% del total) – I S 2016" xr:uid="{00000000-0004-0000-0000-00002D000000}"/>
    <hyperlink ref="B54" location="'Tabla y Gráfico N° 14'!A1" display="Gráfico N° 14: Tráfico postal internacional de salida según destino (% del total) – I S 2016" xr:uid="{00000000-0004-0000-0000-00002E000000}"/>
    <hyperlink ref="B55" location="'Tabla y Gráfico N° 15'!C6" display="Gráfico N° 15: Tráfico postal internacional de entrada según tipo de envío (% del total) – I S 2016" xr:uid="{00000000-0004-0000-0000-00002F000000}"/>
    <hyperlink ref="B56" location="'Tabla y Gráfico N° 16'!C6" display="Gráfico N° 16: Tráfico postal internacional de entrada según tipo de tratamiento (% del total) – I S 2016" xr:uid="{00000000-0004-0000-0000-000030000000}"/>
    <hyperlink ref="B57" location="'Tabla y Gráfico N° 17'!C6" display="Gráfico N° 17: Tráfico postal internacional de entrada según origen (% del total) – I S 2016" xr:uid="{00000000-0004-0000-0000-000031000000}"/>
    <hyperlink ref="B58" location="'Tabla y Gráfico N° 18 '!C6" display="Gráfico N° 18: Número de giros postales según ámbito de envío (% del total) – I S 2016" xr:uid="{00000000-0004-0000-0000-000032000000}"/>
    <hyperlink ref="B60" location="'Tabla y Gráfico N° 20'!C6" display="Gráfico N° 20: Número de giros nacionales según origen (% del total) – I S 2016" xr:uid="{00000000-0004-0000-0000-000034000000}"/>
    <hyperlink ref="B61" location="'Tabla y Gráfico N° 21'!C6" display="Gráfico N° 21: Número de giros nacionales según destino (% del total) – I S 2016" xr:uid="{00000000-0004-0000-0000-000035000000}"/>
    <hyperlink ref="B62" location="'Tabla y Gráfico N° 22'!C6" display="Gráfico N° 22: Número de giros internacionales de salida según destino (% del total) – I S 2016" xr:uid="{00000000-0004-0000-0000-000036000000}"/>
    <hyperlink ref="B63" location="'Tabla y Gráfico N° 23'!C6" display="Gráfico N° 23: Tipos de puntos de atención postal (% del total) – I S 2016" xr:uid="{00000000-0004-0000-0000-000038000000}"/>
    <hyperlink ref="B59" location="'Tabla y Gráfico N° 19'!C6" display="Gráfico N° 19: Ingreso por giros postales según ámbito de envío (% del total) – I S 2016" xr:uid="{00000000-0004-0000-0000-00003B000000}"/>
    <hyperlink ref="B66" location="'Tabla y Gráfico N° 26'!C6" display="Gráfico N° 26: Concesionarios postales según ámbito de concesión (% del total) – I S 2016" xr:uid="{18F06F87-5764-49B1-97B2-A6E0BF23B0DA}"/>
    <hyperlink ref="B67" location="'Tabla y Gráfico N° 27'!C6" display="Gráfico N° 27: Concesionarios postales con remesa postal según ámbito de concesión (% del total) – I S 2016" xr:uid="{937797AA-FA74-48EE-A56C-B8E4F5686BB7}"/>
    <hyperlink ref="B65" location="'Tabla y Gráfico N° 25'!C6" display="Gráfico N° 25: Puntos de atención postal abiertos al público (% del total) – I S 2016" xr:uid="{A31A1B46-AC1B-451E-B4CC-EBBB2ECD4683}"/>
    <hyperlink ref="B64" location="'Tabla y Gráfico N° 24'!C6" display="Gráfico N° 24: Tipos de puntos de atención postal abiertos al público (% del total) – I S 2016" xr:uid="{659AD011-7FD3-4B6A-98B0-A001137B07D9}"/>
    <hyperlink ref="B35" location="'Tabla y Gráfico N° 25'!C6" display="Tabla N° 25: Puntos de atención postal abiertos al público (N° de puntos y % del total) – I S 2016" xr:uid="{2D7EDF63-A0B3-4495-BA86-7A8E8A57B7C1}"/>
    <hyperlink ref="B36" location="'Tabla y Gráfico N° 26'!C6" display="Tabla N° 26: Concesionarios postales según ámbito de concesión (N° de empresas y % del total) – I S 2016" xr:uid="{DB44032B-7015-45D0-96D1-ED41ADB644BC}"/>
    <hyperlink ref="B37" location="'Tabla y Gráfico N° 27'!C6" display="Tabla N° 27: Concesionarios postales con remesa postal según ámbito de concesión (N° de empresas y % del total) – I S 2016" xr:uid="{465E87A4-3CEA-43B1-9731-6FC6F030DFD1}"/>
    <hyperlink ref="B34" location="'Tabla y Gráfico N° 24'!C6" display="Tabla N° 24: Tipos de puntos de atención postal abiertos al público (N° de puntos y % del total) – I S 2016" xr:uid="{98418F09-3232-4831-B728-A400F804D378}"/>
    <hyperlink ref="B80" location="'Anexo N° 06'!C6" display="Anexo N° 06: Lista de principales concesionarios postales – I S 2016" xr:uid="{A162CB7F-F885-4227-B453-CA7EA74EA441}"/>
    <hyperlink ref="B78" location="'Anexo N° 04'!C6" display="Anexo N° 04: Giros postales nacionales según región de origen y región de destino (N° de giros) – I S 2016" xr:uid="{78956420-1AC7-43DF-8037-91D8BB9F5DD8}"/>
    <hyperlink ref="B75" location="'Anexo N° 01'!C6" display="Anexo N° 01: Tráfico postal local, regional y nacional – I S 2016" xr:uid="{35AD0B92-8405-4B3A-B21C-5AB0F4FB699B}"/>
    <hyperlink ref="B76" location="'Anexo N° 02'!C6" display="Anexo N° 02: Tráfico internacional de salida según destino (N° de envíos) – I S 2017" xr:uid="{B25EB502-A3C3-4220-A68B-38F5322AF38E}"/>
    <hyperlink ref="B77" location="'Anexo N° 03'!C6" display="Anexo N° 03: Tráfico internacional de entrada según origen (N° de envíos) – I S 2017" xr:uid="{7A8E06D2-D851-466B-B367-BE175FEDED2C}"/>
    <hyperlink ref="B79" location="'Anexo N° 05'!C6" display="Anexo N° 05: Giros postales internacionales de salida según destino (N° de envíos) – I S 2016" xr:uid="{EAB3C798-D915-4F9A-A44A-2EF170984D4A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8" t="s">
        <v>811</v>
      </c>
      <c r="D6" s="118"/>
      <c r="E6" s="118"/>
      <c r="F6" s="14"/>
    </row>
    <row r="9" spans="2:7" s="32" customFormat="1" ht="28.5" customHeight="1" x14ac:dyDescent="0.3">
      <c r="C9" s="119" t="s">
        <v>832</v>
      </c>
      <c r="D9" s="119"/>
      <c r="E9" s="119"/>
      <c r="F9" s="15"/>
    </row>
    <row r="10" spans="2:7" ht="14.25" customHeight="1" x14ac:dyDescent="0.3">
      <c r="C10" s="25" t="s">
        <v>25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91760637</v>
      </c>
      <c r="E11" s="8">
        <f t="shared" ref="E11:E36" si="0">+D11/$D$36</f>
        <v>0.94110189159244007</v>
      </c>
      <c r="F11" s="16"/>
      <c r="G11" s="90"/>
    </row>
    <row r="12" spans="2:7" ht="14.25" customHeight="1" x14ac:dyDescent="0.3">
      <c r="C12" s="6" t="s">
        <v>27</v>
      </c>
      <c r="D12" s="7">
        <v>2826909</v>
      </c>
      <c r="E12" s="8">
        <f t="shared" si="0"/>
        <v>2.8992926534061585E-2</v>
      </c>
      <c r="F12" s="16"/>
      <c r="G12" s="90"/>
    </row>
    <row r="13" spans="2:7" ht="14.25" customHeight="1" x14ac:dyDescent="0.3">
      <c r="C13" s="6" t="s">
        <v>28</v>
      </c>
      <c r="D13" s="7">
        <v>789195</v>
      </c>
      <c r="E13" s="8">
        <f t="shared" si="0"/>
        <v>8.0940251900746482E-3</v>
      </c>
      <c r="F13" s="16"/>
      <c r="G13" s="90"/>
    </row>
    <row r="14" spans="2:7" ht="14.25" customHeight="1" x14ac:dyDescent="0.3">
      <c r="C14" s="6" t="s">
        <v>29</v>
      </c>
      <c r="D14" s="7">
        <v>557955</v>
      </c>
      <c r="E14" s="8">
        <f t="shared" si="0"/>
        <v>5.7224156576360721E-3</v>
      </c>
      <c r="F14" s="16"/>
      <c r="G14" s="90"/>
    </row>
    <row r="15" spans="2:7" ht="14.25" customHeight="1" x14ac:dyDescent="0.3">
      <c r="C15" s="6" t="s">
        <v>30</v>
      </c>
      <c r="D15" s="7">
        <v>489964</v>
      </c>
      <c r="E15" s="8">
        <f t="shared" si="0"/>
        <v>5.0250964061223586E-3</v>
      </c>
      <c r="F15" s="16"/>
      <c r="G15" s="90"/>
    </row>
    <row r="16" spans="2:7" ht="14.25" customHeight="1" x14ac:dyDescent="0.3">
      <c r="C16" s="6" t="s">
        <v>31</v>
      </c>
      <c r="D16" s="7">
        <v>321867</v>
      </c>
      <c r="E16" s="8">
        <f t="shared" si="0"/>
        <v>3.3010847836767295E-3</v>
      </c>
      <c r="F16" s="16"/>
      <c r="G16" s="90"/>
    </row>
    <row r="17" spans="3:7" ht="14.25" customHeight="1" x14ac:dyDescent="0.3">
      <c r="C17" s="6" t="s">
        <v>34</v>
      </c>
      <c r="D17" s="7">
        <v>140637</v>
      </c>
      <c r="E17" s="8">
        <f t="shared" si="0"/>
        <v>1.4423804264554745E-3</v>
      </c>
      <c r="F17" s="16"/>
      <c r="G17" s="90"/>
    </row>
    <row r="18" spans="3:7" ht="14.25" customHeight="1" x14ac:dyDescent="0.3">
      <c r="C18" s="6" t="s">
        <v>32</v>
      </c>
      <c r="D18" s="7">
        <v>113898</v>
      </c>
      <c r="E18" s="8">
        <f t="shared" si="0"/>
        <v>1.1681438441692132E-3</v>
      </c>
      <c r="F18" s="16"/>
      <c r="G18" s="90"/>
    </row>
    <row r="19" spans="3:7" ht="14.25" customHeight="1" x14ac:dyDescent="0.3">
      <c r="C19" s="6" t="s">
        <v>35</v>
      </c>
      <c r="D19" s="7">
        <v>100808</v>
      </c>
      <c r="E19" s="8">
        <f t="shared" si="0"/>
        <v>1.0338921196422241E-3</v>
      </c>
      <c r="F19" s="16"/>
      <c r="G19" s="90"/>
    </row>
    <row r="20" spans="3:7" ht="14.25" customHeight="1" x14ac:dyDescent="0.3">
      <c r="C20" s="6" t="s">
        <v>37</v>
      </c>
      <c r="D20" s="7">
        <v>74873</v>
      </c>
      <c r="E20" s="8">
        <f t="shared" si="0"/>
        <v>7.6790140340024851E-4</v>
      </c>
      <c r="F20" s="16"/>
      <c r="G20" s="90"/>
    </row>
    <row r="21" spans="3:7" ht="14.25" customHeight="1" x14ac:dyDescent="0.3">
      <c r="C21" s="6" t="s">
        <v>33</v>
      </c>
      <c r="D21" s="7">
        <v>62963</v>
      </c>
      <c r="E21" s="8">
        <f t="shared" si="0"/>
        <v>6.457518205800468E-4</v>
      </c>
      <c r="F21" s="16"/>
      <c r="G21" s="90"/>
    </row>
    <row r="22" spans="3:7" ht="14.25" customHeight="1" x14ac:dyDescent="0.3">
      <c r="C22" s="6" t="s">
        <v>39</v>
      </c>
      <c r="D22" s="7">
        <v>49690</v>
      </c>
      <c r="E22" s="8">
        <f t="shared" si="0"/>
        <v>5.0962323848327627E-4</v>
      </c>
      <c r="F22" s="16"/>
      <c r="G22" s="90"/>
    </row>
    <row r="23" spans="3:7" ht="14.25" customHeight="1" x14ac:dyDescent="0.3">
      <c r="C23" s="6" t="s">
        <v>36</v>
      </c>
      <c r="D23" s="7">
        <v>47646</v>
      </c>
      <c r="E23" s="8">
        <f t="shared" si="0"/>
        <v>4.8865986759456998E-4</v>
      </c>
      <c r="F23" s="16"/>
      <c r="G23" s="90"/>
    </row>
    <row r="24" spans="3:7" ht="14.25" customHeight="1" x14ac:dyDescent="0.3">
      <c r="C24" s="6" t="s">
        <v>38</v>
      </c>
      <c r="D24" s="7">
        <v>43472</v>
      </c>
      <c r="E24" s="8">
        <f t="shared" si="0"/>
        <v>4.4585110531988306E-4</v>
      </c>
      <c r="F24" s="16"/>
      <c r="G24" s="90"/>
    </row>
    <row r="25" spans="3:7" ht="14.25" customHeight="1" x14ac:dyDescent="0.3">
      <c r="C25" s="6" t="s">
        <v>40</v>
      </c>
      <c r="D25" s="7">
        <v>26363</v>
      </c>
      <c r="E25" s="8">
        <f t="shared" si="0"/>
        <v>2.7038030662375961E-4</v>
      </c>
      <c r="F25" s="16"/>
      <c r="G25" s="90"/>
    </row>
    <row r="26" spans="3:7" ht="14.25" customHeight="1" x14ac:dyDescent="0.3">
      <c r="C26" s="6" t="s">
        <v>41</v>
      </c>
      <c r="D26" s="7">
        <v>25304</v>
      </c>
      <c r="E26" s="8">
        <f t="shared" si="0"/>
        <v>2.5951914724453259E-4</v>
      </c>
      <c r="F26" s="16"/>
      <c r="G26" s="90"/>
    </row>
    <row r="27" spans="3:7" ht="14.25" customHeight="1" x14ac:dyDescent="0.3">
      <c r="C27" s="6" t="s">
        <v>42</v>
      </c>
      <c r="D27" s="7">
        <v>25197</v>
      </c>
      <c r="E27" s="8">
        <f t="shared" si="0"/>
        <v>2.5842174964908662E-4</v>
      </c>
      <c r="F27" s="16"/>
      <c r="G27" s="90"/>
    </row>
    <row r="28" spans="3:7" ht="14.25" customHeight="1" x14ac:dyDescent="0.3">
      <c r="C28" s="6" t="s">
        <v>43</v>
      </c>
      <c r="D28" s="7">
        <v>17150</v>
      </c>
      <c r="E28" s="8">
        <f t="shared" si="0"/>
        <v>1.7589129684017284E-4</v>
      </c>
      <c r="F28" s="16"/>
      <c r="G28" s="90"/>
    </row>
    <row r="29" spans="3:7" ht="14.25" customHeight="1" x14ac:dyDescent="0.3">
      <c r="C29" s="6" t="s">
        <v>45</v>
      </c>
      <c r="D29" s="7">
        <v>10013</v>
      </c>
      <c r="E29" s="8">
        <f t="shared" si="0"/>
        <v>1.0269385161869684E-4</v>
      </c>
      <c r="F29" s="16"/>
      <c r="G29" s="90"/>
    </row>
    <row r="30" spans="3:7" ht="14.25" customHeight="1" x14ac:dyDescent="0.3">
      <c r="C30" s="6" t="s">
        <v>44</v>
      </c>
      <c r="D30" s="7">
        <v>9652</v>
      </c>
      <c r="E30" s="8">
        <f t="shared" si="0"/>
        <v>9.8991416740603399E-5</v>
      </c>
      <c r="F30" s="16"/>
      <c r="G30" s="90"/>
    </row>
    <row r="31" spans="3:7" ht="14.25" customHeight="1" x14ac:dyDescent="0.3">
      <c r="C31" s="6" t="s">
        <v>46</v>
      </c>
      <c r="D31" s="7">
        <v>3775</v>
      </c>
      <c r="E31" s="8">
        <f t="shared" si="0"/>
        <v>3.8716597409425802E-5</v>
      </c>
      <c r="F31" s="16"/>
      <c r="G31" s="90"/>
    </row>
    <row r="32" spans="3:7" ht="14.25" customHeight="1" x14ac:dyDescent="0.3">
      <c r="C32" s="6" t="s">
        <v>47</v>
      </c>
      <c r="D32" s="7">
        <v>3127</v>
      </c>
      <c r="E32" s="8">
        <f t="shared" si="0"/>
        <v>3.2070675522986618E-5</v>
      </c>
      <c r="F32" s="16"/>
      <c r="G32" s="90"/>
    </row>
    <row r="33" spans="3:7" ht="14.25" customHeight="1" x14ac:dyDescent="0.3">
      <c r="C33" s="6" t="s">
        <v>49</v>
      </c>
      <c r="D33" s="7">
        <v>1560</v>
      </c>
      <c r="E33" s="8">
        <f t="shared" si="0"/>
        <v>1.5999441578464702E-5</v>
      </c>
      <c r="F33" s="16"/>
      <c r="G33" s="90"/>
    </row>
    <row r="34" spans="3:7" ht="14.25" customHeight="1" x14ac:dyDescent="0.3">
      <c r="C34" s="6" t="s">
        <v>48</v>
      </c>
      <c r="D34" s="7">
        <v>483</v>
      </c>
      <c r="E34" s="8">
        <f t="shared" si="0"/>
        <v>4.9536732579477252E-6</v>
      </c>
      <c r="F34" s="16"/>
      <c r="G34" s="90"/>
    </row>
    <row r="35" spans="3:7" ht="14.25" customHeight="1" x14ac:dyDescent="0.3">
      <c r="C35" s="6" t="s">
        <v>50</v>
      </c>
      <c r="D35" s="7">
        <v>265</v>
      </c>
      <c r="E35" s="8">
        <f t="shared" si="0"/>
        <v>2.7178538578802219E-6</v>
      </c>
      <c r="F35" s="16"/>
      <c r="G35" s="90"/>
    </row>
    <row r="36" spans="3:7" ht="14.25" customHeight="1" x14ac:dyDescent="0.3">
      <c r="C36" s="20" t="s">
        <v>5</v>
      </c>
      <c r="D36" s="21">
        <f>SUM(D11:D35)</f>
        <v>97503403</v>
      </c>
      <c r="E36" s="22">
        <f t="shared" si="0"/>
        <v>1</v>
      </c>
      <c r="F36" s="18"/>
      <c r="G36" s="90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815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1" spans="3:7" ht="14.25" customHeight="1" x14ac:dyDescent="0.3">
      <c r="F41" s="1"/>
    </row>
    <row r="42" spans="3:7" s="32" customFormat="1" ht="28.5" customHeight="1" x14ac:dyDescent="0.3">
      <c r="C42" s="119" t="s">
        <v>833</v>
      </c>
      <c r="D42" s="119"/>
      <c r="E42" s="119"/>
      <c r="F42" s="15"/>
    </row>
    <row r="75" spans="3:6" ht="14.25" customHeight="1" x14ac:dyDescent="0.3">
      <c r="C75" s="10" t="s">
        <v>815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8" t="s">
        <v>811</v>
      </c>
      <c r="D6" s="118"/>
      <c r="E6" s="118"/>
      <c r="F6" s="14"/>
    </row>
    <row r="9" spans="2:7" s="32" customFormat="1" ht="28.5" customHeight="1" x14ac:dyDescent="0.3">
      <c r="C9" s="119" t="s">
        <v>834</v>
      </c>
      <c r="D9" s="119"/>
      <c r="E9" s="119"/>
      <c r="F9" s="15"/>
    </row>
    <row r="10" spans="2:7" ht="14.25" customHeight="1" x14ac:dyDescent="0.3">
      <c r="C10" s="25" t="s">
        <v>102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44619128.780000001</v>
      </c>
      <c r="E11" s="8">
        <f t="shared" ref="E11:E36" si="0">+D11/$D$36</f>
        <v>0.76922539351257924</v>
      </c>
      <c r="F11" s="16"/>
      <c r="G11" s="90"/>
    </row>
    <row r="12" spans="2:7" ht="14.25" customHeight="1" x14ac:dyDescent="0.3">
      <c r="C12" s="6" t="s">
        <v>27</v>
      </c>
      <c r="D12" s="7">
        <v>3847040</v>
      </c>
      <c r="E12" s="8">
        <f t="shared" si="0"/>
        <v>6.6322246506639052E-2</v>
      </c>
      <c r="F12" s="16"/>
      <c r="G12" s="90"/>
    </row>
    <row r="13" spans="2:7" ht="14.25" customHeight="1" x14ac:dyDescent="0.3">
      <c r="C13" s="6" t="s">
        <v>28</v>
      </c>
      <c r="D13" s="7">
        <v>1416165</v>
      </c>
      <c r="E13" s="8">
        <f t="shared" si="0"/>
        <v>2.4414418416256259E-2</v>
      </c>
      <c r="F13" s="16"/>
      <c r="G13" s="90"/>
    </row>
    <row r="14" spans="2:7" ht="14.25" customHeight="1" x14ac:dyDescent="0.3">
      <c r="C14" s="6" t="s">
        <v>30</v>
      </c>
      <c r="D14" s="7">
        <v>1147007</v>
      </c>
      <c r="E14" s="8">
        <f t="shared" si="0"/>
        <v>1.9774185087454387E-2</v>
      </c>
      <c r="F14" s="16"/>
      <c r="G14" s="90"/>
    </row>
    <row r="15" spans="2:7" ht="14.25" customHeight="1" x14ac:dyDescent="0.3">
      <c r="C15" s="6" t="s">
        <v>31</v>
      </c>
      <c r="D15" s="7">
        <v>841321</v>
      </c>
      <c r="E15" s="8">
        <f t="shared" si="0"/>
        <v>1.4504215904490744E-2</v>
      </c>
      <c r="F15" s="16"/>
      <c r="G15" s="90"/>
    </row>
    <row r="16" spans="2:7" ht="14.25" customHeight="1" x14ac:dyDescent="0.3">
      <c r="C16" s="6" t="s">
        <v>33</v>
      </c>
      <c r="D16" s="7">
        <v>803443</v>
      </c>
      <c r="E16" s="8">
        <f t="shared" si="0"/>
        <v>1.3851206304076276E-2</v>
      </c>
      <c r="F16" s="16"/>
      <c r="G16" s="90"/>
    </row>
    <row r="17" spans="3:7" ht="14.25" customHeight="1" x14ac:dyDescent="0.3">
      <c r="C17" s="6" t="s">
        <v>44</v>
      </c>
      <c r="D17" s="7">
        <v>740848</v>
      </c>
      <c r="E17" s="8">
        <f t="shared" si="0"/>
        <v>1.2772080269493044E-2</v>
      </c>
      <c r="F17" s="16"/>
      <c r="G17" s="90"/>
    </row>
    <row r="18" spans="3:7" ht="14.25" customHeight="1" x14ac:dyDescent="0.3">
      <c r="C18" s="6" t="s">
        <v>37</v>
      </c>
      <c r="D18" s="7">
        <v>587266</v>
      </c>
      <c r="E18" s="8">
        <f t="shared" si="0"/>
        <v>1.0124355456914378E-2</v>
      </c>
      <c r="F18" s="16"/>
      <c r="G18" s="90"/>
    </row>
    <row r="19" spans="3:7" ht="14.25" customHeight="1" x14ac:dyDescent="0.3">
      <c r="C19" s="6" t="s">
        <v>29</v>
      </c>
      <c r="D19" s="7">
        <v>579328</v>
      </c>
      <c r="E19" s="8">
        <f t="shared" si="0"/>
        <v>9.987505828948539E-3</v>
      </c>
      <c r="F19" s="16"/>
      <c r="G19" s="90"/>
    </row>
    <row r="20" spans="3:7" ht="14.25" customHeight="1" x14ac:dyDescent="0.3">
      <c r="C20" s="6" t="s">
        <v>34</v>
      </c>
      <c r="D20" s="7">
        <v>489497</v>
      </c>
      <c r="E20" s="8">
        <f t="shared" si="0"/>
        <v>8.4388362736702218E-3</v>
      </c>
      <c r="F20" s="16"/>
      <c r="G20" s="90"/>
    </row>
    <row r="21" spans="3:7" ht="14.25" customHeight="1" x14ac:dyDescent="0.3">
      <c r="C21" s="6" t="s">
        <v>42</v>
      </c>
      <c r="D21" s="7">
        <v>365618</v>
      </c>
      <c r="E21" s="8">
        <f t="shared" si="0"/>
        <v>6.3031855980869326E-3</v>
      </c>
      <c r="F21" s="16"/>
      <c r="G21" s="90"/>
    </row>
    <row r="22" spans="3:7" ht="14.25" customHeight="1" x14ac:dyDescent="0.3">
      <c r="C22" s="6" t="s">
        <v>32</v>
      </c>
      <c r="D22" s="7">
        <v>358647</v>
      </c>
      <c r="E22" s="8">
        <f t="shared" si="0"/>
        <v>6.1830068683628387E-3</v>
      </c>
      <c r="F22" s="16"/>
      <c r="G22" s="90"/>
    </row>
    <row r="23" spans="3:7" ht="14.25" customHeight="1" x14ac:dyDescent="0.3">
      <c r="C23" s="6" t="s">
        <v>39</v>
      </c>
      <c r="D23" s="7">
        <v>350488</v>
      </c>
      <c r="E23" s="8">
        <f t="shared" si="0"/>
        <v>6.0423472419363737E-3</v>
      </c>
      <c r="F23" s="16"/>
      <c r="G23" s="90"/>
    </row>
    <row r="24" spans="3:7" ht="14.25" customHeight="1" x14ac:dyDescent="0.3">
      <c r="C24" s="6" t="s">
        <v>43</v>
      </c>
      <c r="D24" s="7">
        <v>280895</v>
      </c>
      <c r="E24" s="8">
        <f t="shared" si="0"/>
        <v>4.8425770027039948E-3</v>
      </c>
      <c r="F24" s="16"/>
      <c r="G24" s="90"/>
    </row>
    <row r="25" spans="3:7" ht="14.25" customHeight="1" x14ac:dyDescent="0.3">
      <c r="C25" s="6" t="s">
        <v>36</v>
      </c>
      <c r="D25" s="7">
        <v>222389</v>
      </c>
      <c r="E25" s="8">
        <f t="shared" si="0"/>
        <v>3.8339445595483674E-3</v>
      </c>
      <c r="F25" s="16"/>
      <c r="G25" s="90"/>
    </row>
    <row r="26" spans="3:7" ht="14.25" customHeight="1" x14ac:dyDescent="0.3">
      <c r="C26" s="6" t="s">
        <v>35</v>
      </c>
      <c r="D26" s="7">
        <v>208610</v>
      </c>
      <c r="E26" s="8">
        <f t="shared" si="0"/>
        <v>3.5963971894625406E-3</v>
      </c>
      <c r="F26" s="16"/>
      <c r="G26" s="90"/>
    </row>
    <row r="27" spans="3:7" ht="14.25" customHeight="1" x14ac:dyDescent="0.3">
      <c r="C27" s="6" t="s">
        <v>50</v>
      </c>
      <c r="D27" s="7">
        <v>173696</v>
      </c>
      <c r="E27" s="8">
        <f t="shared" si="0"/>
        <v>2.9944863919317646E-3</v>
      </c>
      <c r="F27" s="16"/>
      <c r="G27" s="90"/>
    </row>
    <row r="28" spans="3:7" ht="14.25" customHeight="1" x14ac:dyDescent="0.3">
      <c r="C28" s="6" t="s">
        <v>38</v>
      </c>
      <c r="D28" s="7">
        <v>167086</v>
      </c>
      <c r="E28" s="8">
        <f t="shared" si="0"/>
        <v>2.8805312343537608E-3</v>
      </c>
      <c r="F28" s="16"/>
      <c r="G28" s="90"/>
    </row>
    <row r="29" spans="3:7" ht="14.25" customHeight="1" x14ac:dyDescent="0.3">
      <c r="C29" s="6" t="s">
        <v>46</v>
      </c>
      <c r="D29" s="7">
        <v>157416</v>
      </c>
      <c r="E29" s="8">
        <f t="shared" si="0"/>
        <v>2.7138222519363176E-3</v>
      </c>
      <c r="F29" s="16"/>
      <c r="G29" s="90"/>
    </row>
    <row r="30" spans="3:7" ht="14.25" customHeight="1" x14ac:dyDescent="0.3">
      <c r="C30" s="6" t="s">
        <v>41</v>
      </c>
      <c r="D30" s="7">
        <v>142484</v>
      </c>
      <c r="E30" s="8">
        <f t="shared" si="0"/>
        <v>2.4563973785694864E-3</v>
      </c>
      <c r="F30" s="16"/>
      <c r="G30" s="90"/>
    </row>
    <row r="31" spans="3:7" ht="14.25" customHeight="1" x14ac:dyDescent="0.3">
      <c r="C31" s="6" t="s">
        <v>47</v>
      </c>
      <c r="D31" s="7">
        <v>132404</v>
      </c>
      <c r="E31" s="8">
        <f t="shared" si="0"/>
        <v>2.2826200732160404E-3</v>
      </c>
      <c r="F31" s="16"/>
      <c r="G31" s="90"/>
    </row>
    <row r="32" spans="3:7" ht="14.25" customHeight="1" x14ac:dyDescent="0.3">
      <c r="C32" s="6" t="s">
        <v>40</v>
      </c>
      <c r="D32" s="7">
        <v>126605</v>
      </c>
      <c r="E32" s="8">
        <f t="shared" si="0"/>
        <v>2.182646403201692E-3</v>
      </c>
      <c r="F32" s="16"/>
      <c r="G32" s="90"/>
    </row>
    <row r="33" spans="3:7" ht="14.25" customHeight="1" x14ac:dyDescent="0.3">
      <c r="C33" s="6" t="s">
        <v>45</v>
      </c>
      <c r="D33" s="7">
        <v>100761</v>
      </c>
      <c r="E33" s="8">
        <f t="shared" si="0"/>
        <v>1.7371007008649395E-3</v>
      </c>
      <c r="F33" s="16"/>
      <c r="G33" s="90"/>
    </row>
    <row r="34" spans="3:7" ht="14.25" customHeight="1" x14ac:dyDescent="0.3">
      <c r="C34" s="6" t="s">
        <v>48</v>
      </c>
      <c r="D34" s="7">
        <v>84373</v>
      </c>
      <c r="E34" s="8">
        <f t="shared" si="0"/>
        <v>1.4545746611692772E-3</v>
      </c>
      <c r="F34" s="16"/>
      <c r="G34" s="90"/>
    </row>
    <row r="35" spans="3:7" ht="14.25" customHeight="1" x14ac:dyDescent="0.3">
      <c r="C35" s="6" t="s">
        <v>49</v>
      </c>
      <c r="D35" s="7">
        <v>62757</v>
      </c>
      <c r="E35" s="8">
        <f t="shared" si="0"/>
        <v>1.0819188841335538E-3</v>
      </c>
      <c r="F35" s="16"/>
      <c r="G35" s="90"/>
    </row>
    <row r="36" spans="3:7" ht="14.25" customHeight="1" x14ac:dyDescent="0.3">
      <c r="C36" s="20" t="s">
        <v>5</v>
      </c>
      <c r="D36" s="21">
        <f>SUM(D11:D35)</f>
        <v>58005272.780000001</v>
      </c>
      <c r="E36" s="22">
        <f t="shared" si="0"/>
        <v>1</v>
      </c>
      <c r="F36" s="18"/>
      <c r="G36" s="90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815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9" t="s">
        <v>835</v>
      </c>
      <c r="D42" s="119"/>
      <c r="E42" s="119"/>
      <c r="F42" s="15"/>
    </row>
    <row r="75" spans="3:6" ht="14.25" customHeight="1" x14ac:dyDescent="0.3">
      <c r="C75" s="10" t="s">
        <v>815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8" t="s">
        <v>811</v>
      </c>
      <c r="D6" s="118"/>
      <c r="E6" s="118"/>
      <c r="F6" s="14"/>
    </row>
    <row r="9" spans="2:7" s="32" customFormat="1" ht="28.5" customHeight="1" x14ac:dyDescent="0.3">
      <c r="C9" s="119" t="s">
        <v>837</v>
      </c>
      <c r="D9" s="119"/>
      <c r="E9" s="119"/>
      <c r="F9" s="15"/>
    </row>
    <row r="10" spans="2:7" ht="14.25" customHeight="1" x14ac:dyDescent="0.3">
      <c r="C10" s="25" t="s">
        <v>101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8689239</v>
      </c>
      <c r="E11" s="8">
        <f t="shared" ref="E11:E36" si="0">+D11/$D$36</f>
        <v>0.14980084712222949</v>
      </c>
      <c r="F11" s="16"/>
      <c r="G11" s="90"/>
    </row>
    <row r="12" spans="2:7" ht="14.25" customHeight="1" x14ac:dyDescent="0.3">
      <c r="C12" s="6" t="s">
        <v>28</v>
      </c>
      <c r="D12" s="7">
        <v>5702277</v>
      </c>
      <c r="E12" s="8">
        <f t="shared" si="0"/>
        <v>9.8306183674497324E-2</v>
      </c>
      <c r="F12" s="16"/>
      <c r="G12" s="90"/>
    </row>
    <row r="13" spans="2:7" ht="14.25" customHeight="1" x14ac:dyDescent="0.3">
      <c r="C13" s="6" t="s">
        <v>30</v>
      </c>
      <c r="D13" s="7">
        <v>5314036</v>
      </c>
      <c r="E13" s="8">
        <f t="shared" si="0"/>
        <v>9.1612981808651364E-2</v>
      </c>
      <c r="F13" s="16"/>
      <c r="G13" s="90"/>
    </row>
    <row r="14" spans="2:7" ht="14.25" customHeight="1" x14ac:dyDescent="0.3">
      <c r="C14" s="6" t="s">
        <v>34</v>
      </c>
      <c r="D14" s="7">
        <v>3990261</v>
      </c>
      <c r="E14" s="8">
        <f t="shared" si="0"/>
        <v>6.8791349626681306E-2</v>
      </c>
      <c r="F14" s="16"/>
      <c r="G14" s="90"/>
    </row>
    <row r="15" spans="2:7" ht="14.25" customHeight="1" x14ac:dyDescent="0.3">
      <c r="C15" s="6" t="s">
        <v>27</v>
      </c>
      <c r="D15" s="7">
        <v>3945884</v>
      </c>
      <c r="E15" s="8">
        <f t="shared" si="0"/>
        <v>6.8026298487825154E-2</v>
      </c>
      <c r="F15" s="16"/>
      <c r="G15" s="90"/>
    </row>
    <row r="16" spans="2:7" ht="14.25" customHeight="1" x14ac:dyDescent="0.3">
      <c r="C16" s="6" t="s">
        <v>31</v>
      </c>
      <c r="D16" s="7">
        <v>3822850</v>
      </c>
      <c r="E16" s="8">
        <f t="shared" si="0"/>
        <v>6.590521545341485E-2</v>
      </c>
      <c r="F16" s="16"/>
      <c r="G16" s="90"/>
    </row>
    <row r="17" spans="3:7" ht="14.25" customHeight="1" x14ac:dyDescent="0.3">
      <c r="C17" s="6" t="s">
        <v>29</v>
      </c>
      <c r="D17" s="7">
        <v>3247343.42</v>
      </c>
      <c r="E17" s="8">
        <f t="shared" si="0"/>
        <v>5.5983590186988515E-2</v>
      </c>
      <c r="F17" s="16"/>
      <c r="G17" s="90"/>
    </row>
    <row r="18" spans="3:7" ht="14.25" customHeight="1" x14ac:dyDescent="0.3">
      <c r="C18" s="6" t="s">
        <v>33</v>
      </c>
      <c r="D18" s="7">
        <v>2713868</v>
      </c>
      <c r="E18" s="8">
        <f t="shared" si="0"/>
        <v>4.6786574218744673E-2</v>
      </c>
      <c r="F18" s="16"/>
      <c r="G18" s="90"/>
    </row>
    <row r="19" spans="3:7" ht="14.25" customHeight="1" x14ac:dyDescent="0.3">
      <c r="C19" s="6" t="s">
        <v>37</v>
      </c>
      <c r="D19" s="7">
        <v>2642831</v>
      </c>
      <c r="E19" s="8">
        <f t="shared" si="0"/>
        <v>4.5561909690927931E-2</v>
      </c>
      <c r="F19" s="16"/>
      <c r="G19" s="90"/>
    </row>
    <row r="20" spans="3:7" ht="14.25" customHeight="1" x14ac:dyDescent="0.3">
      <c r="C20" s="6" t="s">
        <v>39</v>
      </c>
      <c r="D20" s="7">
        <v>2150997</v>
      </c>
      <c r="E20" s="8">
        <f t="shared" si="0"/>
        <v>3.7082783976522489E-2</v>
      </c>
      <c r="F20" s="16"/>
      <c r="G20" s="90"/>
    </row>
    <row r="21" spans="3:7" ht="14.25" customHeight="1" x14ac:dyDescent="0.3">
      <c r="C21" s="6" t="s">
        <v>43</v>
      </c>
      <c r="D21" s="7">
        <v>1817803.12</v>
      </c>
      <c r="E21" s="8">
        <f t="shared" si="0"/>
        <v>3.1338584112766583E-2</v>
      </c>
      <c r="F21" s="16"/>
      <c r="G21" s="90"/>
    </row>
    <row r="22" spans="3:7" ht="14.25" customHeight="1" x14ac:dyDescent="0.3">
      <c r="C22" s="6" t="s">
        <v>32</v>
      </c>
      <c r="D22" s="7">
        <v>1712508</v>
      </c>
      <c r="E22" s="8">
        <f t="shared" si="0"/>
        <v>2.9523316035339225E-2</v>
      </c>
      <c r="F22" s="16"/>
      <c r="G22" s="90"/>
    </row>
    <row r="23" spans="3:7" ht="14.25" customHeight="1" x14ac:dyDescent="0.3">
      <c r="C23" s="6" t="s">
        <v>42</v>
      </c>
      <c r="D23" s="7">
        <v>1685158</v>
      </c>
      <c r="E23" s="8">
        <f t="shared" si="0"/>
        <v>2.9051807176071691E-2</v>
      </c>
      <c r="F23" s="16"/>
      <c r="G23" s="90"/>
    </row>
    <row r="24" spans="3:7" ht="14.25" customHeight="1" x14ac:dyDescent="0.3">
      <c r="C24" s="6" t="s">
        <v>44</v>
      </c>
      <c r="D24" s="7">
        <v>1678716</v>
      </c>
      <c r="E24" s="8">
        <f t="shared" si="0"/>
        <v>2.8940748306916245E-2</v>
      </c>
      <c r="F24" s="16"/>
      <c r="G24" s="90"/>
    </row>
    <row r="25" spans="3:7" ht="14.25" customHeight="1" x14ac:dyDescent="0.3">
      <c r="C25" s="6" t="s">
        <v>36</v>
      </c>
      <c r="D25" s="7">
        <v>1536378</v>
      </c>
      <c r="E25" s="8">
        <f t="shared" si="0"/>
        <v>2.6486867940904456E-2</v>
      </c>
      <c r="F25" s="16"/>
      <c r="G25" s="90"/>
    </row>
    <row r="26" spans="3:7" ht="14.25" customHeight="1" x14ac:dyDescent="0.3">
      <c r="C26" s="6" t="s">
        <v>38</v>
      </c>
      <c r="D26" s="7">
        <v>1239750</v>
      </c>
      <c r="E26" s="8">
        <f t="shared" si="0"/>
        <v>2.1373056975390367E-2</v>
      </c>
      <c r="F26" s="16"/>
      <c r="G26" s="90"/>
    </row>
    <row r="27" spans="3:7" ht="14.25" customHeight="1" x14ac:dyDescent="0.3">
      <c r="C27" s="6" t="s">
        <v>40</v>
      </c>
      <c r="D27" s="7">
        <v>1045973</v>
      </c>
      <c r="E27" s="8">
        <f t="shared" si="0"/>
        <v>1.8032377917902794E-2</v>
      </c>
      <c r="F27" s="16"/>
      <c r="G27" s="90"/>
    </row>
    <row r="28" spans="3:7" ht="14.25" customHeight="1" x14ac:dyDescent="0.3">
      <c r="C28" s="6" t="s">
        <v>46</v>
      </c>
      <c r="D28" s="7">
        <v>1010108</v>
      </c>
      <c r="E28" s="8">
        <f t="shared" si="0"/>
        <v>1.7414072059122897E-2</v>
      </c>
      <c r="F28" s="16"/>
      <c r="G28" s="90"/>
    </row>
    <row r="29" spans="3:7" ht="14.25" customHeight="1" x14ac:dyDescent="0.3">
      <c r="C29" s="6" t="s">
        <v>48</v>
      </c>
      <c r="D29" s="7">
        <v>930187.24</v>
      </c>
      <c r="E29" s="8">
        <f t="shared" si="0"/>
        <v>1.6036253178706283E-2</v>
      </c>
      <c r="F29" s="16"/>
      <c r="G29" s="90"/>
    </row>
    <row r="30" spans="3:7" ht="14.25" customHeight="1" x14ac:dyDescent="0.3">
      <c r="C30" s="6" t="s">
        <v>47</v>
      </c>
      <c r="D30" s="7">
        <v>597101</v>
      </c>
      <c r="E30" s="8">
        <f t="shared" si="0"/>
        <v>1.029390900831826E-2</v>
      </c>
      <c r="F30" s="16"/>
      <c r="G30" s="90"/>
    </row>
    <row r="31" spans="3:7" ht="14.25" customHeight="1" x14ac:dyDescent="0.3">
      <c r="C31" s="6" t="s">
        <v>35</v>
      </c>
      <c r="D31" s="7">
        <v>553576</v>
      </c>
      <c r="E31" s="8">
        <f t="shared" si="0"/>
        <v>9.5435461893193779E-3</v>
      </c>
      <c r="F31" s="16"/>
      <c r="G31" s="90"/>
    </row>
    <row r="32" spans="3:7" ht="14.25" customHeight="1" x14ac:dyDescent="0.3">
      <c r="C32" s="6" t="s">
        <v>50</v>
      </c>
      <c r="D32" s="7">
        <v>550873</v>
      </c>
      <c r="E32" s="8">
        <f t="shared" si="0"/>
        <v>9.4969469773778722E-3</v>
      </c>
      <c r="F32" s="16"/>
      <c r="G32" s="90"/>
    </row>
    <row r="33" spans="3:7" ht="14.25" customHeight="1" x14ac:dyDescent="0.3">
      <c r="C33" s="6" t="s">
        <v>45</v>
      </c>
      <c r="D33" s="7">
        <v>527530</v>
      </c>
      <c r="E33" s="8">
        <f t="shared" si="0"/>
        <v>9.0945180449507404E-3</v>
      </c>
      <c r="F33" s="16"/>
      <c r="G33" s="90"/>
    </row>
    <row r="34" spans="3:7" ht="14.25" customHeight="1" x14ac:dyDescent="0.3">
      <c r="C34" s="6" t="s">
        <v>41</v>
      </c>
      <c r="D34" s="7">
        <v>524722</v>
      </c>
      <c r="E34" s="8">
        <f t="shared" si="0"/>
        <v>9.0461086527451381E-3</v>
      </c>
      <c r="F34" s="16"/>
      <c r="G34" s="90"/>
    </row>
    <row r="35" spans="3:7" ht="14.25" customHeight="1" x14ac:dyDescent="0.3">
      <c r="C35" s="6" t="s">
        <v>49</v>
      </c>
      <c r="D35" s="7">
        <v>375303</v>
      </c>
      <c r="E35" s="8">
        <f t="shared" si="0"/>
        <v>6.4701531776849616E-3</v>
      </c>
      <c r="F35" s="16"/>
      <c r="G35" s="90"/>
    </row>
    <row r="36" spans="3:7" ht="14.25" customHeight="1" x14ac:dyDescent="0.3">
      <c r="C36" s="20" t="s">
        <v>5</v>
      </c>
      <c r="D36" s="21">
        <f>SUM(D11:D35)</f>
        <v>58005272.780000001</v>
      </c>
      <c r="E36" s="22">
        <f t="shared" si="0"/>
        <v>1</v>
      </c>
      <c r="F36" s="18"/>
      <c r="G36" s="90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815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9" t="s">
        <v>836</v>
      </c>
      <c r="D42" s="119"/>
      <c r="E42" s="119"/>
      <c r="F42" s="15"/>
    </row>
    <row r="75" spans="3:6" ht="14.25" customHeight="1" x14ac:dyDescent="0.3">
      <c r="C75" s="10" t="s">
        <v>815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811</v>
      </c>
      <c r="D6" s="118"/>
      <c r="E6" s="118"/>
      <c r="F6" s="100"/>
    </row>
    <row r="9" spans="3:7" s="32" customFormat="1" ht="28.5" customHeight="1" x14ac:dyDescent="0.3">
      <c r="C9" s="119" t="s">
        <v>838</v>
      </c>
      <c r="D9" s="119"/>
      <c r="E9" s="119"/>
      <c r="F9" s="101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400750</v>
      </c>
      <c r="E11" s="8">
        <f>+D11/$D$15</f>
        <v>0.82004784209244697</v>
      </c>
      <c r="F11" s="16"/>
    </row>
    <row r="12" spans="3:7" ht="14.25" customHeight="1" x14ac:dyDescent="0.3">
      <c r="C12" s="103" t="s">
        <v>266</v>
      </c>
      <c r="D12" s="7">
        <v>351855</v>
      </c>
      <c r="E12" s="8">
        <f t="shared" ref="E12:E15" si="0">+D12/$D$15</f>
        <v>0.71999484336728115</v>
      </c>
      <c r="F12" s="16"/>
      <c r="G12" s="90"/>
    </row>
    <row r="13" spans="3:7" ht="14.25" customHeight="1" x14ac:dyDescent="0.3">
      <c r="C13" s="103" t="s">
        <v>265</v>
      </c>
      <c r="D13" s="7">
        <v>48895</v>
      </c>
      <c r="E13" s="8">
        <f t="shared" si="0"/>
        <v>0.10005299872516581</v>
      </c>
      <c r="F13" s="16"/>
      <c r="G13" s="90"/>
    </row>
    <row r="14" spans="3:7" ht="14.25" customHeight="1" x14ac:dyDescent="0.3">
      <c r="C14" s="6" t="s">
        <v>4</v>
      </c>
      <c r="D14" s="7">
        <v>87941</v>
      </c>
      <c r="E14" s="8">
        <f t="shared" si="0"/>
        <v>0.17995215790755303</v>
      </c>
      <c r="F14" s="16"/>
    </row>
    <row r="15" spans="3:7" ht="14.25" customHeight="1" x14ac:dyDescent="0.3">
      <c r="C15" s="20" t="s">
        <v>5</v>
      </c>
      <c r="D15" s="21">
        <f>+D11+D14</f>
        <v>488691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4"/>
      <c r="E16" s="18"/>
      <c r="F16" s="18"/>
    </row>
    <row r="17" spans="3:6" ht="14.25" customHeight="1" x14ac:dyDescent="0.3">
      <c r="C17" s="39" t="s">
        <v>267</v>
      </c>
      <c r="D17" s="94"/>
      <c r="E17" s="18"/>
      <c r="F17" s="18"/>
    </row>
    <row r="18" spans="3:6" ht="14.25" customHeight="1" x14ac:dyDescent="0.3">
      <c r="C18" s="10" t="s">
        <v>815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839</v>
      </c>
      <c r="D21" s="119"/>
      <c r="E21" s="119"/>
      <c r="F21" s="101"/>
    </row>
    <row r="39" spans="3:6" ht="14.25" customHeight="1" x14ac:dyDescent="0.3">
      <c r="C39" s="10" t="s">
        <v>815</v>
      </c>
    </row>
    <row r="40" spans="3:6" ht="14.25" customHeight="1" x14ac:dyDescent="0.3">
      <c r="C40" s="10" t="s">
        <v>7</v>
      </c>
    </row>
    <row r="42" spans="3:6" ht="14.25" customHeight="1" x14ac:dyDescent="0.3">
      <c r="E42" s="102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841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14</v>
      </c>
      <c r="D11" s="7">
        <v>229665</v>
      </c>
      <c r="E11" s="8">
        <f t="shared" ref="E11:E16" si="0">+D11/$D$16</f>
        <v>0.46995954498855103</v>
      </c>
      <c r="F11" s="16"/>
      <c r="G11" s="90"/>
    </row>
    <row r="12" spans="1:164" ht="14.25" customHeight="1" x14ac:dyDescent="0.3">
      <c r="C12" s="6" t="s">
        <v>11</v>
      </c>
      <c r="D12" s="7">
        <v>156037</v>
      </c>
      <c r="E12" s="8">
        <f t="shared" si="0"/>
        <v>0.31929583315428356</v>
      </c>
      <c r="F12" s="16"/>
      <c r="G12" s="90"/>
    </row>
    <row r="13" spans="1:164" ht="14.25" customHeight="1" x14ac:dyDescent="0.3">
      <c r="C13" s="6" t="s">
        <v>13</v>
      </c>
      <c r="D13" s="7">
        <v>82834</v>
      </c>
      <c r="E13" s="8">
        <f t="shared" si="0"/>
        <v>0.16950179152061323</v>
      </c>
      <c r="F13" s="16"/>
      <c r="G13" s="90"/>
    </row>
    <row r="14" spans="1:164" ht="14.25" customHeight="1" x14ac:dyDescent="0.3">
      <c r="C14" s="6" t="s">
        <v>12</v>
      </c>
      <c r="D14" s="7">
        <v>18825</v>
      </c>
      <c r="E14" s="8">
        <f t="shared" si="0"/>
        <v>3.8521274179389428E-2</v>
      </c>
      <c r="F14" s="16"/>
      <c r="G14" s="90"/>
    </row>
    <row r="15" spans="1:164" ht="14.25" customHeight="1" x14ac:dyDescent="0.3">
      <c r="C15" s="6" t="s">
        <v>10</v>
      </c>
      <c r="D15" s="7">
        <v>1330</v>
      </c>
      <c r="E15" s="8">
        <f t="shared" si="0"/>
        <v>2.721556157162706E-3</v>
      </c>
      <c r="F15" s="16"/>
      <c r="G15" s="90"/>
    </row>
    <row r="16" spans="1:164" ht="14.25" customHeight="1" x14ac:dyDescent="0.3">
      <c r="C16" s="20" t="s">
        <v>5</v>
      </c>
      <c r="D16" s="21">
        <f>SUM(D11:D15)</f>
        <v>488691</v>
      </c>
      <c r="E16" s="22">
        <f t="shared" si="0"/>
        <v>1</v>
      </c>
      <c r="F16" s="18"/>
      <c r="G16" s="90"/>
    </row>
    <row r="17" spans="3:6" ht="14.25" customHeight="1" x14ac:dyDescent="0.3">
      <c r="C17" s="10" t="s">
        <v>815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9" t="s">
        <v>840</v>
      </c>
      <c r="D20" s="119"/>
      <c r="E20" s="119"/>
      <c r="F20" s="15"/>
    </row>
    <row r="38" spans="3:8" ht="14.25" customHeight="1" x14ac:dyDescent="0.3">
      <c r="C38" s="10" t="s">
        <v>815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811</v>
      </c>
      <c r="D6" s="118"/>
      <c r="E6" s="118"/>
      <c r="F6" s="104"/>
    </row>
    <row r="9" spans="3:6" s="32" customFormat="1" ht="28.5" customHeight="1" x14ac:dyDescent="0.3">
      <c r="C9" s="119" t="s">
        <v>843</v>
      </c>
      <c r="D9" s="119"/>
      <c r="E9" s="119"/>
      <c r="F9" s="105"/>
    </row>
    <row r="10" spans="3:6" ht="14.25" customHeight="1" x14ac:dyDescent="0.3">
      <c r="C10" s="25" t="s">
        <v>101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53</v>
      </c>
      <c r="D11" s="7">
        <v>174905</v>
      </c>
      <c r="E11" s="8">
        <f t="shared" ref="E11:E18" si="0">+D11/$D$18</f>
        <v>0.35790509749514521</v>
      </c>
      <c r="F11" s="16"/>
    </row>
    <row r="12" spans="3:6" ht="14.25" customHeight="1" x14ac:dyDescent="0.3">
      <c r="C12" s="6" t="s">
        <v>54</v>
      </c>
      <c r="D12" s="7">
        <v>155984</v>
      </c>
      <c r="E12" s="8">
        <f t="shared" si="0"/>
        <v>0.31918738016456205</v>
      </c>
      <c r="F12" s="16"/>
    </row>
    <row r="13" spans="3:6" ht="14.25" customHeight="1" x14ac:dyDescent="0.3">
      <c r="C13" s="6" t="s">
        <v>52</v>
      </c>
      <c r="D13" s="7">
        <v>111869</v>
      </c>
      <c r="E13" s="8">
        <f t="shared" si="0"/>
        <v>0.22891561334258254</v>
      </c>
      <c r="F13" s="16"/>
    </row>
    <row r="14" spans="3:6" ht="14.25" customHeight="1" x14ac:dyDescent="0.3">
      <c r="C14" s="6" t="s">
        <v>55</v>
      </c>
      <c r="D14" s="7">
        <v>28116</v>
      </c>
      <c r="E14" s="8">
        <f t="shared" si="0"/>
        <v>5.7533287905854623E-2</v>
      </c>
      <c r="F14" s="16"/>
    </row>
    <row r="15" spans="3:6" ht="14.25" customHeight="1" x14ac:dyDescent="0.3">
      <c r="C15" s="6" t="s">
        <v>56</v>
      </c>
      <c r="D15" s="7">
        <v>9100</v>
      </c>
      <c r="E15" s="8">
        <f t="shared" si="0"/>
        <v>1.8621173706902725E-2</v>
      </c>
      <c r="F15" s="16"/>
    </row>
    <row r="16" spans="3:6" ht="14.25" customHeight="1" x14ac:dyDescent="0.3">
      <c r="C16" s="6" t="s">
        <v>57</v>
      </c>
      <c r="D16" s="7">
        <v>6161</v>
      </c>
      <c r="E16" s="8">
        <f t="shared" si="0"/>
        <v>1.2607148484420625E-2</v>
      </c>
      <c r="F16" s="16"/>
    </row>
    <row r="17" spans="3:6" ht="14.25" customHeight="1" x14ac:dyDescent="0.3">
      <c r="C17" s="6" t="s">
        <v>58</v>
      </c>
      <c r="D17" s="7">
        <v>2556</v>
      </c>
      <c r="E17" s="8">
        <f t="shared" si="0"/>
        <v>5.2302989005322377E-3</v>
      </c>
      <c r="F17" s="16"/>
    </row>
    <row r="18" spans="3:6" ht="14.25" customHeight="1" x14ac:dyDescent="0.3">
      <c r="C18" s="20" t="s">
        <v>5</v>
      </c>
      <c r="D18" s="21">
        <f>SUM(D11:D17)</f>
        <v>488691</v>
      </c>
      <c r="E18" s="22">
        <f t="shared" si="0"/>
        <v>1</v>
      </c>
      <c r="F18" s="18"/>
    </row>
    <row r="19" spans="3:6" ht="14.25" customHeight="1" x14ac:dyDescent="0.3">
      <c r="C19" s="10" t="s">
        <v>815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119" t="s">
        <v>842</v>
      </c>
      <c r="D22" s="119"/>
      <c r="E22" s="119"/>
      <c r="F22" s="105"/>
    </row>
    <row r="40" spans="3:6" ht="14.25" customHeight="1" x14ac:dyDescent="0.3">
      <c r="C40" s="10" t="s">
        <v>815</v>
      </c>
    </row>
    <row r="41" spans="3:6" ht="14.25" customHeight="1" x14ac:dyDescent="0.3">
      <c r="C41" s="10" t="s">
        <v>7</v>
      </c>
    </row>
    <row r="43" spans="3:6" ht="14.25" customHeight="1" x14ac:dyDescent="0.3">
      <c r="E43" s="106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811</v>
      </c>
      <c r="D6" s="118"/>
      <c r="E6" s="118"/>
      <c r="F6" s="100"/>
    </row>
    <row r="9" spans="3:7" s="32" customFormat="1" ht="28.5" customHeight="1" x14ac:dyDescent="0.3">
      <c r="C9" s="119" t="s">
        <v>844</v>
      </c>
      <c r="D9" s="119"/>
      <c r="E9" s="119"/>
      <c r="F9" s="101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  <c r="G10" s="32"/>
    </row>
    <row r="11" spans="3:7" ht="14.25" customHeight="1" x14ac:dyDescent="0.3">
      <c r="C11" s="6" t="s">
        <v>3</v>
      </c>
      <c r="D11" s="7">
        <f>SUM(D12:D13)</f>
        <v>3122647</v>
      </c>
      <c r="E11" s="8">
        <f>+D11/$D$15</f>
        <v>0.93766622335434191</v>
      </c>
      <c r="F11" s="16"/>
      <c r="G11" s="32"/>
    </row>
    <row r="12" spans="3:7" ht="14.25" customHeight="1" x14ac:dyDescent="0.3">
      <c r="C12" s="103" t="s">
        <v>266</v>
      </c>
      <c r="D12" s="7">
        <v>2226817</v>
      </c>
      <c r="E12" s="8">
        <f t="shared" ref="E12:E15" si="0">+D12/$D$15</f>
        <v>0.66866702720200055</v>
      </c>
      <c r="F12" s="16"/>
      <c r="G12" s="32"/>
    </row>
    <row r="13" spans="3:7" ht="14.25" customHeight="1" x14ac:dyDescent="0.3">
      <c r="C13" s="103" t="s">
        <v>265</v>
      </c>
      <c r="D13" s="7">
        <v>895830</v>
      </c>
      <c r="E13" s="8">
        <f t="shared" si="0"/>
        <v>0.2689991961523413</v>
      </c>
      <c r="F13" s="16"/>
      <c r="G13" s="32"/>
    </row>
    <row r="14" spans="3:7" ht="14.25" customHeight="1" x14ac:dyDescent="0.3">
      <c r="C14" s="6" t="s">
        <v>4</v>
      </c>
      <c r="D14" s="7">
        <v>207586</v>
      </c>
      <c r="E14" s="8">
        <f t="shared" si="0"/>
        <v>6.2333776645658125E-2</v>
      </c>
      <c r="F14" s="16"/>
      <c r="G14" s="32"/>
    </row>
    <row r="15" spans="3:7" ht="14.25" customHeight="1" x14ac:dyDescent="0.3">
      <c r="C15" s="20" t="s">
        <v>5</v>
      </c>
      <c r="D15" s="21">
        <f>+D11+D14</f>
        <v>3330233</v>
      </c>
      <c r="E15" s="22">
        <f t="shared" si="0"/>
        <v>1</v>
      </c>
      <c r="F15" s="18"/>
      <c r="G15" s="32"/>
    </row>
    <row r="16" spans="3:7" ht="14.25" customHeight="1" x14ac:dyDescent="0.3">
      <c r="C16" s="40" t="s">
        <v>6</v>
      </c>
      <c r="D16" s="94"/>
      <c r="E16" s="18"/>
      <c r="F16" s="18"/>
    </row>
    <row r="17" spans="3:6" ht="14.25" customHeight="1" x14ac:dyDescent="0.3">
      <c r="C17" s="39" t="s">
        <v>267</v>
      </c>
      <c r="D17" s="94"/>
      <c r="E17" s="18"/>
      <c r="F17" s="18"/>
    </row>
    <row r="18" spans="3:6" ht="14.25" customHeight="1" x14ac:dyDescent="0.3">
      <c r="C18" s="10" t="s">
        <v>815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845</v>
      </c>
      <c r="D21" s="119"/>
      <c r="E21" s="119"/>
      <c r="F21" s="101"/>
    </row>
    <row r="39" spans="3:6" ht="14.25" customHeight="1" x14ac:dyDescent="0.3">
      <c r="C39" s="10" t="s">
        <v>815</v>
      </c>
    </row>
    <row r="40" spans="3:6" ht="14.25" customHeight="1" x14ac:dyDescent="0.3">
      <c r="C40" s="10" t="s">
        <v>7</v>
      </c>
    </row>
    <row r="42" spans="3:6" ht="14.25" customHeight="1" x14ac:dyDescent="0.3">
      <c r="E42" s="102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847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  <c r="G10" s="3"/>
    </row>
    <row r="11" spans="1:164" ht="14.25" customHeight="1" x14ac:dyDescent="0.3">
      <c r="C11" s="6" t="s">
        <v>11</v>
      </c>
      <c r="D11" s="7">
        <v>1769067</v>
      </c>
      <c r="E11" s="8">
        <f t="shared" ref="E11:E16" si="0">+D11/$D$16</f>
        <v>0.5312141823109674</v>
      </c>
      <c r="F11" s="16"/>
      <c r="G11" s="89"/>
    </row>
    <row r="12" spans="1:164" ht="14.25" customHeight="1" x14ac:dyDescent="0.3">
      <c r="C12" s="6" t="s">
        <v>13</v>
      </c>
      <c r="D12" s="7">
        <v>1000371</v>
      </c>
      <c r="E12" s="8">
        <f t="shared" si="0"/>
        <v>0.30039069338391639</v>
      </c>
      <c r="F12" s="16"/>
      <c r="G12" s="89"/>
    </row>
    <row r="13" spans="1:164" ht="14.25" customHeight="1" x14ac:dyDescent="0.3">
      <c r="C13" s="6" t="s">
        <v>14</v>
      </c>
      <c r="D13" s="7">
        <v>488715</v>
      </c>
      <c r="E13" s="8">
        <f t="shared" si="0"/>
        <v>0.14675099309868109</v>
      </c>
      <c r="F13" s="16"/>
      <c r="G13" s="89"/>
    </row>
    <row r="14" spans="1:164" ht="14.25" customHeight="1" x14ac:dyDescent="0.3">
      <c r="C14" s="6" t="s">
        <v>12</v>
      </c>
      <c r="D14" s="7">
        <v>62066</v>
      </c>
      <c r="E14" s="8">
        <f t="shared" si="0"/>
        <v>1.8637134398704236E-2</v>
      </c>
      <c r="F14" s="16"/>
      <c r="G14" s="89"/>
    </row>
    <row r="15" spans="1:164" ht="14.25" customHeight="1" x14ac:dyDescent="0.3">
      <c r="C15" s="6" t="s">
        <v>10</v>
      </c>
      <c r="D15" s="7">
        <v>10014</v>
      </c>
      <c r="E15" s="8">
        <f t="shared" si="0"/>
        <v>3.0069968077308705E-3</v>
      </c>
      <c r="F15" s="16"/>
      <c r="G15" s="89"/>
    </row>
    <row r="16" spans="1:164" ht="14.25" customHeight="1" x14ac:dyDescent="0.3">
      <c r="C16" s="20" t="s">
        <v>5</v>
      </c>
      <c r="D16" s="21">
        <f>SUM(D11:D15)</f>
        <v>3330233</v>
      </c>
      <c r="E16" s="22">
        <f t="shared" si="0"/>
        <v>1</v>
      </c>
      <c r="F16" s="18"/>
      <c r="G16" s="89"/>
    </row>
    <row r="17" spans="3:7" ht="14.25" customHeight="1" x14ac:dyDescent="0.3">
      <c r="C17" s="10" t="s">
        <v>815</v>
      </c>
      <c r="G17" s="3"/>
    </row>
    <row r="18" spans="3:7" ht="14.25" customHeight="1" x14ac:dyDescent="0.3">
      <c r="C18" s="10" t="s">
        <v>7</v>
      </c>
      <c r="G18" s="3"/>
    </row>
    <row r="20" spans="3:7" s="3" customFormat="1" ht="28.5" customHeight="1" x14ac:dyDescent="0.3">
      <c r="C20" s="119" t="s">
        <v>846</v>
      </c>
      <c r="D20" s="119"/>
      <c r="E20" s="119"/>
      <c r="F20" s="15"/>
    </row>
    <row r="38" spans="3:8" ht="14.25" customHeight="1" x14ac:dyDescent="0.3">
      <c r="C38" s="10" t="s">
        <v>815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811</v>
      </c>
      <c r="D6" s="118"/>
      <c r="E6" s="118"/>
      <c r="F6" s="104"/>
    </row>
    <row r="9" spans="3:6" s="32" customFormat="1" ht="28.5" customHeight="1" x14ac:dyDescent="0.3">
      <c r="C9" s="119" t="s">
        <v>849</v>
      </c>
      <c r="D9" s="119"/>
      <c r="E9" s="119"/>
      <c r="F9" s="105"/>
    </row>
    <row r="10" spans="3:6" ht="14.25" customHeight="1" x14ac:dyDescent="0.3">
      <c r="C10" s="25" t="s">
        <v>102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56</v>
      </c>
      <c r="D11" s="7">
        <v>2039646</v>
      </c>
      <c r="E11" s="8">
        <f t="shared" ref="E11:E18" si="0">+D11/$D$18</f>
        <v>0.61246345225694421</v>
      </c>
      <c r="F11" s="16"/>
    </row>
    <row r="12" spans="3:6" ht="14.25" customHeight="1" x14ac:dyDescent="0.3">
      <c r="C12" s="6" t="s">
        <v>55</v>
      </c>
      <c r="D12" s="7">
        <v>499660</v>
      </c>
      <c r="E12" s="8">
        <f t="shared" si="0"/>
        <v>0.15003754992518542</v>
      </c>
      <c r="F12" s="16"/>
    </row>
    <row r="13" spans="3:6" ht="14.25" customHeight="1" x14ac:dyDescent="0.3">
      <c r="C13" s="6" t="s">
        <v>53</v>
      </c>
      <c r="D13" s="7">
        <v>387750</v>
      </c>
      <c r="E13" s="8">
        <f t="shared" si="0"/>
        <v>0.11643329460731426</v>
      </c>
      <c r="F13" s="16"/>
    </row>
    <row r="14" spans="3:6" ht="14.25" customHeight="1" x14ac:dyDescent="0.3">
      <c r="C14" s="6" t="s">
        <v>54</v>
      </c>
      <c r="D14" s="7">
        <v>195824</v>
      </c>
      <c r="E14" s="8">
        <f t="shared" si="0"/>
        <v>5.8801891639413816E-2</v>
      </c>
      <c r="F14" s="16"/>
    </row>
    <row r="15" spans="3:6" ht="14.25" customHeight="1" x14ac:dyDescent="0.3">
      <c r="C15" s="6" t="s">
        <v>52</v>
      </c>
      <c r="D15" s="7">
        <v>192491</v>
      </c>
      <c r="E15" s="8">
        <f t="shared" si="0"/>
        <v>5.7801060766619033E-2</v>
      </c>
      <c r="F15" s="16"/>
    </row>
    <row r="16" spans="3:6" ht="14.25" customHeight="1" x14ac:dyDescent="0.3">
      <c r="C16" s="6" t="s">
        <v>57</v>
      </c>
      <c r="D16" s="7">
        <v>13007</v>
      </c>
      <c r="E16" s="8">
        <f t="shared" si="0"/>
        <v>3.9057327220047367E-3</v>
      </c>
      <c r="F16" s="16"/>
    </row>
    <row r="17" spans="3:6" ht="14.25" customHeight="1" x14ac:dyDescent="0.3">
      <c r="C17" s="6" t="s">
        <v>58</v>
      </c>
      <c r="D17" s="7">
        <v>1855</v>
      </c>
      <c r="E17" s="8">
        <f t="shared" si="0"/>
        <v>5.5701808251855053E-4</v>
      </c>
      <c r="F17" s="16"/>
    </row>
    <row r="18" spans="3:6" ht="14.25" customHeight="1" x14ac:dyDescent="0.3">
      <c r="C18" s="20" t="s">
        <v>5</v>
      </c>
      <c r="D18" s="21">
        <f>SUM(D11:D17)</f>
        <v>3330233</v>
      </c>
      <c r="E18" s="22">
        <f t="shared" si="0"/>
        <v>1</v>
      </c>
      <c r="F18" s="18"/>
    </row>
    <row r="19" spans="3:6" ht="14.25" customHeight="1" x14ac:dyDescent="0.3">
      <c r="C19" s="10" t="s">
        <v>815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F21" s="30"/>
    </row>
    <row r="22" spans="3:6" s="32" customFormat="1" ht="28.5" customHeight="1" x14ac:dyDescent="0.3">
      <c r="C22" s="119" t="s">
        <v>848</v>
      </c>
      <c r="D22" s="119"/>
      <c r="E22" s="119"/>
      <c r="F22" s="105"/>
    </row>
    <row r="40" spans="3:6" ht="14.25" customHeight="1" x14ac:dyDescent="0.3">
      <c r="C40" s="10" t="s">
        <v>815</v>
      </c>
    </row>
    <row r="41" spans="3:6" ht="14.25" customHeight="1" x14ac:dyDescent="0.3">
      <c r="C41" s="10" t="s">
        <v>7</v>
      </c>
    </row>
    <row r="43" spans="3:6" ht="14.25" customHeight="1" x14ac:dyDescent="0.3">
      <c r="E43" s="106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850</v>
      </c>
      <c r="D9" s="119"/>
      <c r="E9" s="119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59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60</v>
      </c>
      <c r="D11" s="7">
        <v>252759</v>
      </c>
      <c r="E11" s="8">
        <f>+D11/$D$14</f>
        <v>0.99864876077139164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61</v>
      </c>
      <c r="D12" s="7">
        <v>342</v>
      </c>
      <c r="E12" s="8">
        <f>+D12/$D$14</f>
        <v>1.3512392286083421E-3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62</v>
      </c>
      <c r="D13" s="7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253101</v>
      </c>
      <c r="E14" s="8">
        <f>+D14/$D$14</f>
        <v>1</v>
      </c>
      <c r="F14" s="16"/>
    </row>
    <row r="15" spans="1:164" ht="14.25" customHeight="1" x14ac:dyDescent="0.3">
      <c r="C15" s="10" t="s">
        <v>815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9" t="s">
        <v>851</v>
      </c>
      <c r="D18" s="119"/>
      <c r="E18" s="119"/>
      <c r="F18" s="15"/>
    </row>
    <row r="36" spans="3:6" ht="14.25" customHeight="1" x14ac:dyDescent="0.3">
      <c r="C36" s="10" t="s">
        <v>815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811</v>
      </c>
      <c r="D6" s="118"/>
      <c r="E6" s="118"/>
      <c r="F6" s="100"/>
    </row>
    <row r="9" spans="3:7" s="32" customFormat="1" ht="28.5" customHeight="1" x14ac:dyDescent="0.3">
      <c r="C9" s="119" t="s">
        <v>816</v>
      </c>
      <c r="D9" s="119"/>
      <c r="E9" s="119"/>
      <c r="F9" s="101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152423884</v>
      </c>
      <c r="E11" s="8">
        <f>+D11/$D$15</f>
        <v>0.95666967932737323</v>
      </c>
      <c r="F11" s="16"/>
    </row>
    <row r="12" spans="3:7" ht="14.25" customHeight="1" x14ac:dyDescent="0.3">
      <c r="C12" s="103" t="s">
        <v>266</v>
      </c>
      <c r="D12" s="7">
        <v>148543675</v>
      </c>
      <c r="E12" s="8">
        <f t="shared" ref="E12:E15" si="0">+D12/$D$15</f>
        <v>0.93231602685284909</v>
      </c>
      <c r="F12" s="16"/>
      <c r="G12" s="90"/>
    </row>
    <row r="13" spans="3:7" ht="14.25" customHeight="1" x14ac:dyDescent="0.3">
      <c r="C13" s="103" t="s">
        <v>265</v>
      </c>
      <c r="D13" s="7">
        <v>3880209</v>
      </c>
      <c r="E13" s="8">
        <f t="shared" si="0"/>
        <v>2.4353652474524187E-2</v>
      </c>
      <c r="F13" s="16"/>
      <c r="G13" s="90"/>
    </row>
    <row r="14" spans="3:7" ht="14.25" customHeight="1" x14ac:dyDescent="0.3">
      <c r="C14" s="6" t="s">
        <v>4</v>
      </c>
      <c r="D14" s="7">
        <v>6903716</v>
      </c>
      <c r="E14" s="8">
        <f t="shared" si="0"/>
        <v>4.3330320672626717E-2</v>
      </c>
      <c r="F14" s="16"/>
      <c r="G14" s="90"/>
    </row>
    <row r="15" spans="3:7" ht="14.25" customHeight="1" x14ac:dyDescent="0.3">
      <c r="C15" s="20" t="s">
        <v>5</v>
      </c>
      <c r="D15" s="21">
        <f>+D11+D14</f>
        <v>159327600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4"/>
      <c r="E16" s="18"/>
      <c r="F16" s="18"/>
    </row>
    <row r="17" spans="3:6" ht="14.25" customHeight="1" x14ac:dyDescent="0.3">
      <c r="C17" s="39" t="s">
        <v>267</v>
      </c>
      <c r="D17" s="94"/>
      <c r="E17" s="18"/>
      <c r="F17" s="18"/>
    </row>
    <row r="18" spans="3:6" ht="14.25" customHeight="1" x14ac:dyDescent="0.3">
      <c r="C18" s="10" t="s">
        <v>815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817</v>
      </c>
      <c r="D21" s="119"/>
      <c r="E21" s="119"/>
      <c r="F21" s="101"/>
    </row>
    <row r="39" spans="3:6" ht="14.25" customHeight="1" x14ac:dyDescent="0.3">
      <c r="C39" s="10" t="s">
        <v>815</v>
      </c>
    </row>
    <row r="40" spans="3:6" ht="14.25" customHeight="1" x14ac:dyDescent="0.3">
      <c r="C40" s="10" t="s">
        <v>7</v>
      </c>
    </row>
    <row r="42" spans="3:6" ht="14.25" customHeight="1" x14ac:dyDescent="0.3">
      <c r="E42" s="102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1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73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853</v>
      </c>
      <c r="D9" s="119"/>
      <c r="E9" s="119"/>
      <c r="F9" s="74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15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60</v>
      </c>
      <c r="D11" s="13">
        <v>1721862</v>
      </c>
      <c r="E11" s="8">
        <f>+D11/$D$14</f>
        <v>0.98780519287552948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61</v>
      </c>
      <c r="D12" s="13">
        <v>21257</v>
      </c>
      <c r="E12" s="8">
        <f>+D12/$D$14</f>
        <v>1.2194807124470561E-2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62</v>
      </c>
      <c r="D13" s="13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3">
        <f>SUM(D11:D13)</f>
        <v>1743119</v>
      </c>
      <c r="E14" s="8">
        <f>+D14/$D$14</f>
        <v>1</v>
      </c>
      <c r="F14" s="16"/>
    </row>
    <row r="15" spans="1:164" ht="14.25" customHeight="1" x14ac:dyDescent="0.3">
      <c r="C15" s="10" t="s">
        <v>815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9" t="s">
        <v>852</v>
      </c>
      <c r="D18" s="119"/>
      <c r="E18" s="119"/>
      <c r="F18" s="74"/>
    </row>
    <row r="36" spans="3:6" ht="14.25" customHeight="1" x14ac:dyDescent="0.3">
      <c r="C36" s="10" t="s">
        <v>815</v>
      </c>
    </row>
    <row r="37" spans="3:6" ht="14.25" customHeight="1" x14ac:dyDescent="0.3">
      <c r="C37" s="10" t="s">
        <v>7</v>
      </c>
    </row>
    <row r="39" spans="3:6" ht="14.25" customHeight="1" x14ac:dyDescent="0.3">
      <c r="E39" s="75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8" t="s">
        <v>811</v>
      </c>
      <c r="D6" s="118"/>
      <c r="E6" s="118"/>
      <c r="F6" s="14"/>
    </row>
    <row r="9" spans="2:6" s="32" customFormat="1" ht="28.5" customHeight="1" x14ac:dyDescent="0.3">
      <c r="C9" s="119" t="s">
        <v>855</v>
      </c>
      <c r="D9" s="119"/>
      <c r="E9" s="119"/>
      <c r="F9" s="15"/>
    </row>
    <row r="10" spans="2:6" ht="14.25" customHeight="1" x14ac:dyDescent="0.3">
      <c r="C10" s="25" t="s">
        <v>102</v>
      </c>
      <c r="D10" s="26" t="s">
        <v>59</v>
      </c>
      <c r="E10" s="26" t="s">
        <v>2</v>
      </c>
      <c r="F10" s="17"/>
    </row>
    <row r="11" spans="2:6" ht="14.25" customHeight="1" x14ac:dyDescent="0.3">
      <c r="B11" s="28"/>
      <c r="C11" s="6" t="s">
        <v>26</v>
      </c>
      <c r="D11" s="7">
        <v>33726</v>
      </c>
      <c r="E11" s="8">
        <f t="shared" ref="E11:E36" si="0">+D11/$D$36</f>
        <v>0.13343145051214794</v>
      </c>
      <c r="F11" s="16"/>
    </row>
    <row r="12" spans="2:6" ht="14.25" customHeight="1" x14ac:dyDescent="0.3">
      <c r="C12" s="6" t="s">
        <v>47</v>
      </c>
      <c r="D12" s="7">
        <v>32868</v>
      </c>
      <c r="E12" s="8">
        <f t="shared" si="0"/>
        <v>0.13003691263219114</v>
      </c>
      <c r="F12" s="16"/>
    </row>
    <row r="13" spans="2:6" ht="14.25" customHeight="1" x14ac:dyDescent="0.3">
      <c r="C13" s="6" t="s">
        <v>43</v>
      </c>
      <c r="D13" s="7">
        <v>32790</v>
      </c>
      <c r="E13" s="8">
        <f t="shared" si="0"/>
        <v>0.12972831827946779</v>
      </c>
      <c r="F13" s="16"/>
    </row>
    <row r="14" spans="2:6" ht="14.25" customHeight="1" x14ac:dyDescent="0.3">
      <c r="C14" s="6" t="s">
        <v>29</v>
      </c>
      <c r="D14" s="7">
        <v>29368</v>
      </c>
      <c r="E14" s="8">
        <f t="shared" si="0"/>
        <v>0.11618973013819488</v>
      </c>
      <c r="F14" s="16"/>
    </row>
    <row r="15" spans="2:6" ht="14.25" customHeight="1" x14ac:dyDescent="0.3">
      <c r="C15" s="6" t="s">
        <v>44</v>
      </c>
      <c r="D15" s="7">
        <v>19449</v>
      </c>
      <c r="E15" s="8">
        <f t="shared" si="0"/>
        <v>7.6946814950209483E-2</v>
      </c>
      <c r="F15" s="16"/>
    </row>
    <row r="16" spans="2:6" ht="14.25" customHeight="1" x14ac:dyDescent="0.3">
      <c r="C16" s="6" t="s">
        <v>36</v>
      </c>
      <c r="D16" s="7">
        <v>18133</v>
      </c>
      <c r="E16" s="8">
        <f t="shared" si="0"/>
        <v>7.1740274332466894E-2</v>
      </c>
      <c r="F16" s="16"/>
    </row>
    <row r="17" spans="3:6" ht="14.25" customHeight="1" x14ac:dyDescent="0.3">
      <c r="C17" s="6" t="s">
        <v>30</v>
      </c>
      <c r="D17" s="7">
        <v>17369</v>
      </c>
      <c r="E17" s="8">
        <f t="shared" si="0"/>
        <v>6.8717632210920282E-2</v>
      </c>
      <c r="F17" s="16"/>
    </row>
    <row r="18" spans="3:6" ht="14.25" customHeight="1" x14ac:dyDescent="0.3">
      <c r="C18" s="6" t="s">
        <v>38</v>
      </c>
      <c r="D18" s="7">
        <v>14019</v>
      </c>
      <c r="E18" s="8">
        <f t="shared" si="0"/>
        <v>5.5463900395238151E-2</v>
      </c>
      <c r="F18" s="16"/>
    </row>
    <row r="19" spans="3:6" ht="14.25" customHeight="1" x14ac:dyDescent="0.3">
      <c r="C19" s="6" t="s">
        <v>33</v>
      </c>
      <c r="D19" s="7">
        <v>13618</v>
      </c>
      <c r="E19" s="8">
        <f t="shared" si="0"/>
        <v>5.3877408915211721E-2</v>
      </c>
      <c r="F19" s="16"/>
    </row>
    <row r="20" spans="3:6" ht="14.25" customHeight="1" x14ac:dyDescent="0.3">
      <c r="C20" s="6" t="s">
        <v>31</v>
      </c>
      <c r="D20" s="7">
        <v>9349</v>
      </c>
      <c r="E20" s="8">
        <f t="shared" si="0"/>
        <v>3.6987802610391717E-2</v>
      </c>
      <c r="F20" s="16"/>
    </row>
    <row r="21" spans="3:6" ht="14.25" customHeight="1" x14ac:dyDescent="0.3">
      <c r="C21" s="6" t="s">
        <v>27</v>
      </c>
      <c r="D21" s="7">
        <v>7492</v>
      </c>
      <c r="E21" s="8">
        <f t="shared" si="0"/>
        <v>2.9640883212862845E-2</v>
      </c>
      <c r="F21" s="16"/>
    </row>
    <row r="22" spans="3:6" ht="14.25" customHeight="1" x14ac:dyDescent="0.3">
      <c r="C22" s="6" t="s">
        <v>34</v>
      </c>
      <c r="D22" s="7">
        <v>4980</v>
      </c>
      <c r="E22" s="8">
        <f t="shared" si="0"/>
        <v>1.9702562520028961E-2</v>
      </c>
      <c r="F22" s="16"/>
    </row>
    <row r="23" spans="3:6" ht="14.25" customHeight="1" x14ac:dyDescent="0.3">
      <c r="C23" s="6" t="s">
        <v>32</v>
      </c>
      <c r="D23" s="7">
        <v>4363</v>
      </c>
      <c r="E23" s="8">
        <f t="shared" si="0"/>
        <v>1.726150206323019E-2</v>
      </c>
      <c r="F23" s="16"/>
    </row>
    <row r="24" spans="3:6" ht="14.25" customHeight="1" x14ac:dyDescent="0.3">
      <c r="C24" s="6" t="s">
        <v>40</v>
      </c>
      <c r="D24" s="7">
        <v>3538</v>
      </c>
      <c r="E24" s="8">
        <f t="shared" si="0"/>
        <v>1.3997523332502503E-2</v>
      </c>
      <c r="F24" s="16"/>
    </row>
    <row r="25" spans="3:6" ht="14.25" customHeight="1" x14ac:dyDescent="0.3">
      <c r="C25" s="6" t="s">
        <v>28</v>
      </c>
      <c r="D25" s="7">
        <v>2479</v>
      </c>
      <c r="E25" s="8">
        <f t="shared" si="0"/>
        <v>9.8077615436047774E-3</v>
      </c>
      <c r="F25" s="16"/>
    </row>
    <row r="26" spans="3:6" ht="14.25" customHeight="1" x14ac:dyDescent="0.3">
      <c r="C26" s="6" t="s">
        <v>37</v>
      </c>
      <c r="D26" s="7">
        <v>1897</v>
      </c>
      <c r="E26" s="8">
        <f t="shared" si="0"/>
        <v>7.5051729117459713E-3</v>
      </c>
      <c r="F26" s="16"/>
    </row>
    <row r="27" spans="3:6" ht="14.25" customHeight="1" x14ac:dyDescent="0.3">
      <c r="C27" s="6" t="s">
        <v>46</v>
      </c>
      <c r="D27" s="7">
        <v>1670</v>
      </c>
      <c r="E27" s="8">
        <f t="shared" si="0"/>
        <v>6.6070842185639283E-3</v>
      </c>
      <c r="F27" s="16"/>
    </row>
    <row r="28" spans="3:6" ht="14.25" customHeight="1" x14ac:dyDescent="0.3">
      <c r="C28" s="6" t="s">
        <v>50</v>
      </c>
      <c r="D28" s="7">
        <v>1637</v>
      </c>
      <c r="E28" s="8">
        <f t="shared" si="0"/>
        <v>6.4765250693348212E-3</v>
      </c>
      <c r="F28" s="16"/>
    </row>
    <row r="29" spans="3:6" ht="14.25" customHeight="1" x14ac:dyDescent="0.3">
      <c r="C29" s="6" t="s">
        <v>39</v>
      </c>
      <c r="D29" s="7">
        <v>1297</v>
      </c>
      <c r="E29" s="8">
        <f t="shared" si="0"/>
        <v>5.1313701984894702E-3</v>
      </c>
      <c r="F29" s="16"/>
    </row>
    <row r="30" spans="3:6" ht="14.25" customHeight="1" x14ac:dyDescent="0.3">
      <c r="C30" s="6" t="s">
        <v>42</v>
      </c>
      <c r="D30" s="7">
        <v>1008</v>
      </c>
      <c r="E30" s="8">
        <f t="shared" si="0"/>
        <v>3.9879885582709221E-3</v>
      </c>
      <c r="F30" s="16"/>
    </row>
    <row r="31" spans="3:6" ht="14.25" customHeight="1" x14ac:dyDescent="0.3">
      <c r="C31" s="6" t="s">
        <v>48</v>
      </c>
      <c r="D31" s="7">
        <v>730</v>
      </c>
      <c r="E31" s="8">
        <f t="shared" si="0"/>
        <v>2.8881266344620766E-3</v>
      </c>
      <c r="F31" s="16"/>
    </row>
    <row r="32" spans="3:6" ht="14.25" customHeight="1" x14ac:dyDescent="0.3">
      <c r="C32" s="6" t="s">
        <v>45</v>
      </c>
      <c r="D32" s="7">
        <v>575</v>
      </c>
      <c r="E32" s="8">
        <f t="shared" si="0"/>
        <v>2.2748942668708136E-3</v>
      </c>
      <c r="F32" s="16"/>
    </row>
    <row r="33" spans="3:6" ht="14.25" customHeight="1" x14ac:dyDescent="0.3">
      <c r="C33" s="6" t="s">
        <v>41</v>
      </c>
      <c r="D33" s="7">
        <v>404</v>
      </c>
      <c r="E33" s="8">
        <f t="shared" si="0"/>
        <v>1.5983604935927108E-3</v>
      </c>
      <c r="F33" s="16"/>
    </row>
    <row r="34" spans="3:6" ht="14.25" customHeight="1" x14ac:dyDescent="0.3">
      <c r="C34" s="6" t="s">
        <v>35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49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252759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815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2" spans="3:6" s="32" customFormat="1" ht="28.5" customHeight="1" x14ac:dyDescent="0.3">
      <c r="C42" s="119" t="s">
        <v>854</v>
      </c>
      <c r="D42" s="119"/>
      <c r="E42" s="119"/>
      <c r="F42" s="15"/>
    </row>
    <row r="75" spans="3:6" ht="14.25" customHeight="1" x14ac:dyDescent="0.3">
      <c r="C75" s="10" t="s">
        <v>815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8" t="s">
        <v>811</v>
      </c>
      <c r="D6" s="118"/>
      <c r="E6" s="118"/>
      <c r="F6" s="14"/>
    </row>
    <row r="9" spans="2:6" s="32" customFormat="1" ht="28.5" customHeight="1" x14ac:dyDescent="0.3">
      <c r="C9" s="119" t="s">
        <v>857</v>
      </c>
      <c r="D9" s="119"/>
      <c r="E9" s="119"/>
      <c r="F9" s="15"/>
    </row>
    <row r="10" spans="2:6" ht="14.25" customHeight="1" x14ac:dyDescent="0.3">
      <c r="C10" s="25" t="s">
        <v>101</v>
      </c>
      <c r="D10" s="26" t="s">
        <v>59</v>
      </c>
      <c r="E10" s="26" t="s">
        <v>2</v>
      </c>
      <c r="F10" s="17"/>
    </row>
    <row r="11" spans="2:6" ht="14.25" customHeight="1" x14ac:dyDescent="0.3">
      <c r="B11" s="28"/>
      <c r="C11" s="6" t="s">
        <v>43</v>
      </c>
      <c r="D11" s="7">
        <v>32830</v>
      </c>
      <c r="E11" s="8">
        <f t="shared" ref="E11:E36" si="0">+D11/$D$36</f>
        <v>0.1298865717936849</v>
      </c>
      <c r="F11" s="16"/>
    </row>
    <row r="12" spans="2:6" ht="14.25" customHeight="1" x14ac:dyDescent="0.3">
      <c r="C12" s="6" t="s">
        <v>29</v>
      </c>
      <c r="D12" s="7">
        <v>28778</v>
      </c>
      <c r="E12" s="8">
        <f t="shared" si="0"/>
        <v>0.11385549080349265</v>
      </c>
      <c r="F12" s="16"/>
    </row>
    <row r="13" spans="2:6" ht="14.25" customHeight="1" x14ac:dyDescent="0.3">
      <c r="C13" s="6" t="s">
        <v>47</v>
      </c>
      <c r="D13" s="7">
        <v>28717</v>
      </c>
      <c r="E13" s="8">
        <f t="shared" si="0"/>
        <v>0.11361415419431158</v>
      </c>
      <c r="F13" s="16"/>
    </row>
    <row r="14" spans="2:6" ht="14.25" customHeight="1" x14ac:dyDescent="0.3">
      <c r="C14" s="6" t="s">
        <v>44</v>
      </c>
      <c r="D14" s="7">
        <v>27473</v>
      </c>
      <c r="E14" s="8">
        <f t="shared" si="0"/>
        <v>0.10869246990215976</v>
      </c>
      <c r="F14" s="16"/>
    </row>
    <row r="15" spans="2:6" ht="14.25" customHeight="1" x14ac:dyDescent="0.3">
      <c r="C15" s="6" t="s">
        <v>26</v>
      </c>
      <c r="D15" s="7">
        <v>21516</v>
      </c>
      <c r="E15" s="8">
        <f t="shared" si="0"/>
        <v>8.5124565297378135E-2</v>
      </c>
      <c r="F15" s="16"/>
    </row>
    <row r="16" spans="2:6" ht="14.25" customHeight="1" x14ac:dyDescent="0.3">
      <c r="C16" s="6" t="s">
        <v>30</v>
      </c>
      <c r="D16" s="7">
        <v>21402</v>
      </c>
      <c r="E16" s="8">
        <f t="shared" si="0"/>
        <v>8.4673542781859401E-2</v>
      </c>
      <c r="F16" s="16"/>
    </row>
    <row r="17" spans="3:6" ht="14.25" customHeight="1" x14ac:dyDescent="0.3">
      <c r="C17" s="6" t="s">
        <v>33</v>
      </c>
      <c r="D17" s="7">
        <v>18474</v>
      </c>
      <c r="E17" s="8">
        <f t="shared" si="0"/>
        <v>7.3089385541167673E-2</v>
      </c>
      <c r="F17" s="16"/>
    </row>
    <row r="18" spans="3:6" ht="14.25" customHeight="1" x14ac:dyDescent="0.3">
      <c r="C18" s="6" t="s">
        <v>36</v>
      </c>
      <c r="D18" s="7">
        <v>16141</v>
      </c>
      <c r="E18" s="8">
        <f t="shared" si="0"/>
        <v>6.3859249324455317E-2</v>
      </c>
      <c r="F18" s="16"/>
    </row>
    <row r="19" spans="3:6" ht="14.25" customHeight="1" x14ac:dyDescent="0.3">
      <c r="C19" s="6" t="s">
        <v>38</v>
      </c>
      <c r="D19" s="7">
        <v>12326</v>
      </c>
      <c r="E19" s="8">
        <f t="shared" si="0"/>
        <v>4.8765820405999388E-2</v>
      </c>
      <c r="F19" s="16"/>
    </row>
    <row r="20" spans="3:6" ht="14.25" customHeight="1" x14ac:dyDescent="0.3">
      <c r="C20" s="6" t="s">
        <v>27</v>
      </c>
      <c r="D20" s="7">
        <v>8704</v>
      </c>
      <c r="E20" s="8">
        <f t="shared" si="0"/>
        <v>3.4435964693640977E-2</v>
      </c>
      <c r="F20" s="16"/>
    </row>
    <row r="21" spans="3:6" ht="14.25" customHeight="1" x14ac:dyDescent="0.3">
      <c r="C21" s="6" t="s">
        <v>31</v>
      </c>
      <c r="D21" s="7">
        <v>6742</v>
      </c>
      <c r="E21" s="8">
        <f t="shared" si="0"/>
        <v>2.6673629821292219E-2</v>
      </c>
      <c r="F21" s="16"/>
    </row>
    <row r="22" spans="3:6" ht="14.25" customHeight="1" x14ac:dyDescent="0.3">
      <c r="C22" s="6" t="s">
        <v>40</v>
      </c>
      <c r="D22" s="7">
        <v>5113</v>
      </c>
      <c r="E22" s="8">
        <f t="shared" si="0"/>
        <v>2.022875545480082E-2</v>
      </c>
      <c r="F22" s="16"/>
    </row>
    <row r="23" spans="3:6" ht="14.25" customHeight="1" x14ac:dyDescent="0.3">
      <c r="C23" s="6" t="s">
        <v>34</v>
      </c>
      <c r="D23" s="7">
        <v>4307</v>
      </c>
      <c r="E23" s="8">
        <f t="shared" si="0"/>
        <v>1.703994714332625E-2</v>
      </c>
      <c r="F23" s="16"/>
    </row>
    <row r="24" spans="3:6" ht="14.25" customHeight="1" x14ac:dyDescent="0.3">
      <c r="C24" s="6" t="s">
        <v>28</v>
      </c>
      <c r="D24" s="7">
        <v>4300</v>
      </c>
      <c r="E24" s="8">
        <f t="shared" si="0"/>
        <v>1.701225277833826E-2</v>
      </c>
      <c r="F24" s="16"/>
    </row>
    <row r="25" spans="3:6" ht="14.25" customHeight="1" x14ac:dyDescent="0.3">
      <c r="C25" s="6" t="s">
        <v>32</v>
      </c>
      <c r="D25" s="7">
        <v>4282</v>
      </c>
      <c r="E25" s="8">
        <f t="shared" si="0"/>
        <v>1.6941038696940563E-2</v>
      </c>
      <c r="F25" s="16"/>
    </row>
    <row r="26" spans="3:6" ht="14.25" customHeight="1" x14ac:dyDescent="0.3">
      <c r="C26" s="6" t="s">
        <v>50</v>
      </c>
      <c r="D26" s="7">
        <v>3915</v>
      </c>
      <c r="E26" s="8">
        <f t="shared" si="0"/>
        <v>1.5489062703998671E-2</v>
      </c>
      <c r="F26" s="16"/>
    </row>
    <row r="27" spans="3:6" ht="14.25" customHeight="1" x14ac:dyDescent="0.3">
      <c r="C27" s="6" t="s">
        <v>37</v>
      </c>
      <c r="D27" s="7">
        <v>1892</v>
      </c>
      <c r="E27" s="8">
        <f t="shared" si="0"/>
        <v>7.4853912224688342E-3</v>
      </c>
      <c r="F27" s="16"/>
    </row>
    <row r="28" spans="3:6" ht="14.25" customHeight="1" x14ac:dyDescent="0.3">
      <c r="C28" s="6" t="s">
        <v>46</v>
      </c>
      <c r="D28" s="7">
        <v>1583</v>
      </c>
      <c r="E28" s="8">
        <f t="shared" si="0"/>
        <v>6.2628828251417362E-3</v>
      </c>
      <c r="F28" s="16"/>
    </row>
    <row r="29" spans="3:6" ht="14.25" customHeight="1" x14ac:dyDescent="0.3">
      <c r="C29" s="6" t="s">
        <v>42</v>
      </c>
      <c r="D29" s="7">
        <v>1360</v>
      </c>
      <c r="E29" s="8">
        <f t="shared" si="0"/>
        <v>5.3806194833814032E-3</v>
      </c>
      <c r="F29" s="16"/>
    </row>
    <row r="30" spans="3:6" ht="14.25" customHeight="1" x14ac:dyDescent="0.3">
      <c r="C30" s="6" t="s">
        <v>39</v>
      </c>
      <c r="D30" s="7">
        <v>1241</v>
      </c>
      <c r="E30" s="8">
        <f t="shared" si="0"/>
        <v>4.9098152785855302E-3</v>
      </c>
      <c r="F30" s="16"/>
    </row>
    <row r="31" spans="3:6" ht="14.25" customHeight="1" x14ac:dyDescent="0.3">
      <c r="C31" s="6" t="s">
        <v>45</v>
      </c>
      <c r="D31" s="7">
        <v>863</v>
      </c>
      <c r="E31" s="8">
        <f t="shared" si="0"/>
        <v>3.4143195692339342E-3</v>
      </c>
      <c r="F31" s="16"/>
    </row>
    <row r="32" spans="3:6" ht="14.25" customHeight="1" x14ac:dyDescent="0.3">
      <c r="C32" s="6" t="s">
        <v>48</v>
      </c>
      <c r="D32" s="7">
        <v>513</v>
      </c>
      <c r="E32" s="8">
        <f t="shared" si="0"/>
        <v>2.0296013198343086E-3</v>
      </c>
      <c r="F32" s="16"/>
    </row>
    <row r="33" spans="3:6" ht="14.25" customHeight="1" x14ac:dyDescent="0.3">
      <c r="C33" s="6" t="s">
        <v>41</v>
      </c>
      <c r="D33" s="7">
        <v>287</v>
      </c>
      <c r="E33" s="8">
        <f t="shared" si="0"/>
        <v>1.1354689645076931E-3</v>
      </c>
      <c r="F33" s="16"/>
    </row>
    <row r="34" spans="3:6" ht="14.25" customHeight="1" x14ac:dyDescent="0.3">
      <c r="C34" s="6" t="s">
        <v>35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49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252759</v>
      </c>
      <c r="E36" s="22">
        <f t="shared" si="0"/>
        <v>1</v>
      </c>
      <c r="F36" s="18"/>
    </row>
    <row r="37" spans="3:6" ht="14.25" customHeight="1" x14ac:dyDescent="0.3">
      <c r="C37" s="9" t="s">
        <v>6</v>
      </c>
      <c r="D37" s="1"/>
      <c r="E37" s="1"/>
      <c r="F37" s="1"/>
    </row>
    <row r="38" spans="3:6" ht="14.25" customHeight="1" x14ac:dyDescent="0.3">
      <c r="C38" s="10" t="s">
        <v>51</v>
      </c>
      <c r="D38" s="1"/>
      <c r="E38" s="1"/>
      <c r="F38" s="1"/>
    </row>
    <row r="39" spans="3:6" ht="14.25" customHeight="1" x14ac:dyDescent="0.3">
      <c r="C39" s="10" t="s">
        <v>815</v>
      </c>
      <c r="D39" s="1"/>
      <c r="E39" s="1"/>
      <c r="F39" s="1"/>
    </row>
    <row r="40" spans="3:6" ht="14.25" customHeight="1" x14ac:dyDescent="0.3">
      <c r="C40" s="10" t="s">
        <v>7</v>
      </c>
      <c r="D40" s="1"/>
      <c r="E40" s="1"/>
      <c r="F40" s="1"/>
    </row>
    <row r="42" spans="3:6" s="32" customFormat="1" ht="28.5" customHeight="1" x14ac:dyDescent="0.3">
      <c r="C42" s="119" t="s">
        <v>856</v>
      </c>
      <c r="D42" s="119"/>
      <c r="E42" s="119"/>
      <c r="F42" s="15"/>
    </row>
    <row r="75" spans="3:6" ht="14.25" customHeight="1" x14ac:dyDescent="0.3">
      <c r="C75" s="10" t="s">
        <v>815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5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91"/>
    </row>
    <row r="9" spans="1:164" ht="28.5" customHeight="1" x14ac:dyDescent="0.3">
      <c r="C9" s="119" t="s">
        <v>859</v>
      </c>
      <c r="D9" s="119"/>
      <c r="E9" s="119"/>
      <c r="F9" s="92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101</v>
      </c>
      <c r="D10" s="26" t="s">
        <v>59</v>
      </c>
      <c r="E10" s="26" t="s">
        <v>2</v>
      </c>
      <c r="F10" s="17"/>
    </row>
    <row r="11" spans="1:164" ht="14.25" customHeight="1" x14ac:dyDescent="0.3">
      <c r="C11" s="33" t="s">
        <v>52</v>
      </c>
      <c r="D11" s="34">
        <v>175</v>
      </c>
      <c r="E11" s="35">
        <f t="shared" ref="E11:E18" si="0">+D11/$D$18</f>
        <v>0.51169590643274854</v>
      </c>
      <c r="F11" s="16"/>
      <c r="G11" s="89"/>
    </row>
    <row r="12" spans="1:164" ht="14.25" customHeight="1" x14ac:dyDescent="0.3">
      <c r="C12" s="33" t="s">
        <v>53</v>
      </c>
      <c r="D12" s="34">
        <v>145</v>
      </c>
      <c r="E12" s="35">
        <f t="shared" si="0"/>
        <v>0.42397660818713451</v>
      </c>
      <c r="F12" s="16"/>
      <c r="G12" s="89"/>
    </row>
    <row r="13" spans="1:164" ht="14.25" customHeight="1" x14ac:dyDescent="0.3">
      <c r="C13" s="33" t="s">
        <v>54</v>
      </c>
      <c r="D13" s="34">
        <v>22</v>
      </c>
      <c r="E13" s="35">
        <f t="shared" si="0"/>
        <v>6.4327485380116955E-2</v>
      </c>
      <c r="F13" s="16"/>
      <c r="G13" s="89"/>
    </row>
    <row r="14" spans="1:164" ht="14.25" customHeight="1" x14ac:dyDescent="0.3">
      <c r="C14" s="33" t="s">
        <v>55</v>
      </c>
      <c r="D14" s="34">
        <v>0</v>
      </c>
      <c r="E14" s="35">
        <f t="shared" si="0"/>
        <v>0</v>
      </c>
      <c r="F14" s="16"/>
      <c r="G14" s="89"/>
    </row>
    <row r="15" spans="1:164" ht="14.25" customHeight="1" x14ac:dyDescent="0.3">
      <c r="C15" s="33" t="s">
        <v>56</v>
      </c>
      <c r="D15" s="34">
        <v>0</v>
      </c>
      <c r="E15" s="35">
        <f t="shared" si="0"/>
        <v>0</v>
      </c>
      <c r="F15" s="16"/>
      <c r="G15" s="89"/>
    </row>
    <row r="16" spans="1:164" ht="14.25" customHeight="1" x14ac:dyDescent="0.3">
      <c r="C16" s="33" t="s">
        <v>57</v>
      </c>
      <c r="D16" s="34">
        <v>0</v>
      </c>
      <c r="E16" s="35">
        <f t="shared" si="0"/>
        <v>0</v>
      </c>
      <c r="F16" s="16"/>
      <c r="G16" s="89"/>
    </row>
    <row r="17" spans="3:7" ht="14.25" customHeight="1" x14ac:dyDescent="0.3">
      <c r="C17" s="33" t="s">
        <v>58</v>
      </c>
      <c r="D17" s="34">
        <v>0</v>
      </c>
      <c r="E17" s="35">
        <f t="shared" si="0"/>
        <v>0</v>
      </c>
      <c r="F17" s="16"/>
      <c r="G17" s="89"/>
    </row>
    <row r="18" spans="3:7" ht="14.25" customHeight="1" x14ac:dyDescent="0.3">
      <c r="C18" s="24" t="s">
        <v>5</v>
      </c>
      <c r="D18" s="36">
        <f>SUM(D11:D17)</f>
        <v>342</v>
      </c>
      <c r="E18" s="37">
        <f t="shared" si="0"/>
        <v>1</v>
      </c>
      <c r="F18" s="18"/>
      <c r="G18" s="89"/>
    </row>
    <row r="19" spans="3:7" ht="14.25" customHeight="1" x14ac:dyDescent="0.3">
      <c r="C19" s="40" t="s">
        <v>6</v>
      </c>
      <c r="D19" s="94"/>
      <c r="E19" s="18"/>
      <c r="F19" s="18"/>
      <c r="G19" s="89"/>
    </row>
    <row r="20" spans="3:7" ht="14.25" customHeight="1" x14ac:dyDescent="0.3">
      <c r="C20" s="39" t="s">
        <v>880</v>
      </c>
      <c r="D20" s="94"/>
      <c r="E20" s="18"/>
      <c r="F20" s="18"/>
      <c r="G20" s="89"/>
    </row>
    <row r="21" spans="3:7" ht="14.25" customHeight="1" x14ac:dyDescent="0.3">
      <c r="C21" s="39" t="s">
        <v>881</v>
      </c>
      <c r="D21" s="94"/>
      <c r="E21" s="18"/>
      <c r="F21" s="18"/>
      <c r="G21" s="89"/>
    </row>
    <row r="22" spans="3:7" ht="14.25" customHeight="1" x14ac:dyDescent="0.3">
      <c r="C22" s="10" t="s">
        <v>815</v>
      </c>
    </row>
    <row r="23" spans="3:7" ht="14.25" customHeight="1" x14ac:dyDescent="0.3">
      <c r="C23" s="10" t="s">
        <v>7</v>
      </c>
    </row>
    <row r="25" spans="3:7" ht="28.5" customHeight="1" x14ac:dyDescent="0.3">
      <c r="C25" s="119" t="s">
        <v>858</v>
      </c>
      <c r="D25" s="119"/>
      <c r="E25" s="119"/>
      <c r="F25" s="92"/>
    </row>
    <row r="43" spans="3:6" ht="14.25" customHeight="1" x14ac:dyDescent="0.3">
      <c r="C43" s="10" t="s">
        <v>815</v>
      </c>
    </row>
    <row r="44" spans="3:6" ht="14.25" customHeight="1" x14ac:dyDescent="0.3">
      <c r="C44" s="10" t="s">
        <v>7</v>
      </c>
    </row>
    <row r="45" spans="3:6" ht="14.25" customHeight="1" x14ac:dyDescent="0.3">
      <c r="E45" s="93" t="s">
        <v>8</v>
      </c>
      <c r="F45" s="19"/>
    </row>
  </sheetData>
  <mergeCells count="3">
    <mergeCell ref="C6:E6"/>
    <mergeCell ref="C9:E9"/>
    <mergeCell ref="C25:E25"/>
  </mergeCells>
  <hyperlinks>
    <hyperlink ref="E45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811</v>
      </c>
      <c r="D6" s="118"/>
      <c r="E6" s="118"/>
      <c r="F6" s="14"/>
    </row>
    <row r="9" spans="3:6" s="32" customFormat="1" ht="28.5" customHeight="1" x14ac:dyDescent="0.3">
      <c r="C9" s="119" t="s">
        <v>861</v>
      </c>
      <c r="D9" s="119"/>
      <c r="E9" s="119"/>
      <c r="F9" s="15"/>
    </row>
    <row r="10" spans="3:6" ht="14.25" customHeight="1" x14ac:dyDescent="0.3">
      <c r="C10" s="25" t="s">
        <v>63</v>
      </c>
      <c r="D10" s="26" t="s">
        <v>64</v>
      </c>
      <c r="E10" s="26" t="s">
        <v>2</v>
      </c>
      <c r="F10" s="17"/>
    </row>
    <row r="11" spans="3:6" ht="14.25" customHeight="1" x14ac:dyDescent="0.3">
      <c r="C11" s="6" t="s">
        <v>65</v>
      </c>
      <c r="D11" s="7">
        <f>+D12+D13</f>
        <v>2629</v>
      </c>
      <c r="E11" s="8">
        <f>+D11/$D$15</f>
        <v>0.82855341947683581</v>
      </c>
      <c r="F11" s="16"/>
    </row>
    <row r="12" spans="3:6" ht="14.25" customHeight="1" x14ac:dyDescent="0.3">
      <c r="C12" s="38" t="s">
        <v>66</v>
      </c>
      <c r="D12" s="7">
        <v>1473</v>
      </c>
      <c r="E12" s="8">
        <f t="shared" ref="E12:E15" si="0">+D12/$D$15</f>
        <v>0.46422943586511189</v>
      </c>
      <c r="F12" s="16"/>
    </row>
    <row r="13" spans="3:6" ht="14.25" customHeight="1" x14ac:dyDescent="0.3">
      <c r="C13" s="38" t="s">
        <v>67</v>
      </c>
      <c r="D13" s="7">
        <v>1156</v>
      </c>
      <c r="E13" s="8">
        <f t="shared" si="0"/>
        <v>0.36432398361172391</v>
      </c>
      <c r="F13" s="16"/>
    </row>
    <row r="14" spans="3:6" ht="14.25" customHeight="1" x14ac:dyDescent="0.3">
      <c r="C14" s="6" t="s">
        <v>68</v>
      </c>
      <c r="D14" s="7">
        <v>544</v>
      </c>
      <c r="E14" s="8">
        <f t="shared" si="0"/>
        <v>0.17144658052316419</v>
      </c>
      <c r="F14" s="16"/>
    </row>
    <row r="15" spans="3:6" ht="14.25" customHeight="1" x14ac:dyDescent="0.3">
      <c r="C15" s="20" t="s">
        <v>5</v>
      </c>
      <c r="D15" s="21">
        <f>+D11+D14</f>
        <v>3173</v>
      </c>
      <c r="E15" s="22">
        <f t="shared" si="0"/>
        <v>1</v>
      </c>
      <c r="F15" s="18"/>
    </row>
    <row r="16" spans="3:6" ht="14.25" customHeight="1" x14ac:dyDescent="0.3">
      <c r="C16" s="10" t="s">
        <v>815</v>
      </c>
      <c r="D16" s="30"/>
      <c r="E16" s="30"/>
      <c r="F16" s="30"/>
    </row>
    <row r="17" spans="3:6" ht="14.25" customHeight="1" x14ac:dyDescent="0.3">
      <c r="C17" s="10" t="s">
        <v>7</v>
      </c>
      <c r="D17" s="30"/>
      <c r="E17" s="30"/>
      <c r="F17" s="30"/>
    </row>
    <row r="18" spans="3:6" ht="14.25" customHeight="1" x14ac:dyDescent="0.3">
      <c r="C18" s="30"/>
      <c r="D18" s="30"/>
      <c r="E18" s="30"/>
      <c r="F18" s="30"/>
    </row>
    <row r="19" spans="3:6" s="32" customFormat="1" ht="28.5" customHeight="1" x14ac:dyDescent="0.3">
      <c r="C19" s="119" t="s">
        <v>860</v>
      </c>
      <c r="D19" s="119"/>
      <c r="E19" s="119"/>
      <c r="F19" s="15"/>
    </row>
    <row r="37" spans="3:6" ht="14.25" customHeight="1" x14ac:dyDescent="0.3">
      <c r="C37" s="10" t="s">
        <v>815</v>
      </c>
    </row>
    <row r="38" spans="3:6" ht="14.25" customHeight="1" x14ac:dyDescent="0.3">
      <c r="C38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19:E19"/>
  </mergeCells>
  <hyperlinks>
    <hyperlink ref="E40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98D4-A48C-494F-87D9-9DA02D114798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108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893</v>
      </c>
      <c r="D9" s="119"/>
      <c r="E9" s="119"/>
      <c r="F9" s="109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63</v>
      </c>
      <c r="D10" s="26" t="s">
        <v>64</v>
      </c>
      <c r="E10" s="26" t="s">
        <v>2</v>
      </c>
      <c r="F10" s="17"/>
    </row>
    <row r="11" spans="1:164" ht="14.25" customHeight="1" x14ac:dyDescent="0.3">
      <c r="C11" s="6" t="s">
        <v>882</v>
      </c>
      <c r="D11" s="7">
        <v>1934</v>
      </c>
      <c r="E11" s="8">
        <f>+D11/$D$14</f>
        <v>0.7356409281095474</v>
      </c>
      <c r="F11" s="16"/>
    </row>
    <row r="12" spans="1:164" ht="14.25" customHeight="1" x14ac:dyDescent="0.3">
      <c r="C12" s="6" t="s">
        <v>883</v>
      </c>
      <c r="D12" s="7">
        <v>297</v>
      </c>
      <c r="E12" s="8">
        <f>+D12/$D$14</f>
        <v>0.11297071129707113</v>
      </c>
      <c r="F12" s="16"/>
    </row>
    <row r="13" spans="1:164" ht="14.25" customHeight="1" x14ac:dyDescent="0.3">
      <c r="C13" s="6" t="s">
        <v>884</v>
      </c>
      <c r="D13" s="7">
        <v>398</v>
      </c>
      <c r="E13" s="8">
        <f>+D13/$D$14</f>
        <v>0.15138836059338151</v>
      </c>
      <c r="F13" s="16"/>
    </row>
    <row r="14" spans="1:164" ht="14.25" customHeight="1" x14ac:dyDescent="0.3">
      <c r="C14" s="20" t="s">
        <v>5</v>
      </c>
      <c r="D14" s="21">
        <f>SUM(D11:D13)</f>
        <v>2629</v>
      </c>
      <c r="E14" s="22">
        <f>+D14/$D$14</f>
        <v>1</v>
      </c>
      <c r="F14" s="18"/>
    </row>
    <row r="15" spans="1:164" ht="14.25" customHeight="1" x14ac:dyDescent="0.3">
      <c r="C15" s="40" t="s">
        <v>6</v>
      </c>
      <c r="D15" s="94"/>
      <c r="E15" s="18"/>
      <c r="F15" s="18"/>
    </row>
    <row r="16" spans="1:164" ht="14.25" customHeight="1" x14ac:dyDescent="0.3">
      <c r="C16" s="39" t="s">
        <v>885</v>
      </c>
      <c r="D16" s="94"/>
      <c r="E16" s="18"/>
      <c r="F16" s="18"/>
    </row>
    <row r="17" spans="3:6" ht="14.25" customHeight="1" x14ac:dyDescent="0.3">
      <c r="C17" s="10" t="s">
        <v>815</v>
      </c>
    </row>
    <row r="18" spans="3:6" ht="14.25" customHeight="1" x14ac:dyDescent="0.3">
      <c r="C18" s="10" t="s">
        <v>7</v>
      </c>
    </row>
    <row r="20" spans="3:6" ht="28.5" customHeight="1" x14ac:dyDescent="0.3">
      <c r="C20" s="119" t="s">
        <v>892</v>
      </c>
      <c r="D20" s="119"/>
      <c r="E20" s="119"/>
      <c r="F20" s="109"/>
    </row>
    <row r="38" spans="3:6" ht="14.25" customHeight="1" x14ac:dyDescent="0.3">
      <c r="C38" s="10" t="s">
        <v>815</v>
      </c>
    </row>
    <row r="39" spans="3:6" ht="14.25" customHeight="1" x14ac:dyDescent="0.3">
      <c r="C39" s="10" t="s">
        <v>7</v>
      </c>
    </row>
    <row r="40" spans="3:6" ht="14.25" customHeight="1" x14ac:dyDescent="0.3">
      <c r="E40" s="110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E7E5EEBA-BB1D-405D-AC24-8C5CC77A4E6A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8" t="s">
        <v>811</v>
      </c>
      <c r="D6" s="118"/>
      <c r="E6" s="118"/>
      <c r="F6" s="14"/>
    </row>
    <row r="9" spans="2:6" s="32" customFormat="1" ht="28.5" customHeight="1" x14ac:dyDescent="0.3">
      <c r="C9" s="119" t="s">
        <v>890</v>
      </c>
      <c r="D9" s="119"/>
      <c r="E9" s="119"/>
      <c r="F9" s="15"/>
    </row>
    <row r="10" spans="2:6" ht="14.25" customHeight="1" x14ac:dyDescent="0.3">
      <c r="C10" s="25" t="s">
        <v>25</v>
      </c>
      <c r="D10" s="26" t="s">
        <v>64</v>
      </c>
      <c r="E10" s="26" t="s">
        <v>2</v>
      </c>
      <c r="F10" s="17"/>
    </row>
    <row r="11" spans="2:6" ht="14.25" customHeight="1" x14ac:dyDescent="0.3">
      <c r="B11" s="28"/>
      <c r="C11" s="6" t="s">
        <v>26</v>
      </c>
      <c r="D11" s="7">
        <v>463</v>
      </c>
      <c r="E11" s="8">
        <f t="shared" ref="E11:E36" si="0">+D11/$D$36</f>
        <v>0.17611259033853177</v>
      </c>
      <c r="F11" s="16"/>
    </row>
    <row r="12" spans="2:6" ht="14.25" customHeight="1" x14ac:dyDescent="0.3">
      <c r="C12" s="6" t="s">
        <v>37</v>
      </c>
      <c r="D12" s="7">
        <v>172</v>
      </c>
      <c r="E12" s="8">
        <f t="shared" si="0"/>
        <v>6.5424115633320651E-2</v>
      </c>
      <c r="F12" s="16"/>
    </row>
    <row r="13" spans="2:6" ht="14.25" customHeight="1" x14ac:dyDescent="0.3">
      <c r="C13" s="6" t="s">
        <v>44</v>
      </c>
      <c r="D13" s="7">
        <v>166</v>
      </c>
      <c r="E13" s="8">
        <f t="shared" si="0"/>
        <v>6.3141879041460625E-2</v>
      </c>
      <c r="F13" s="16"/>
    </row>
    <row r="14" spans="2:6" ht="14.25" customHeight="1" x14ac:dyDescent="0.3">
      <c r="C14" s="6" t="s">
        <v>30</v>
      </c>
      <c r="D14" s="7">
        <v>155</v>
      </c>
      <c r="E14" s="8">
        <f t="shared" si="0"/>
        <v>5.8957778623050593E-2</v>
      </c>
      <c r="F14" s="16"/>
    </row>
    <row r="15" spans="2:6" ht="14.25" customHeight="1" x14ac:dyDescent="0.3">
      <c r="C15" s="6" t="s">
        <v>29</v>
      </c>
      <c r="D15" s="7">
        <v>141</v>
      </c>
      <c r="E15" s="8">
        <f t="shared" si="0"/>
        <v>5.3632559908710534E-2</v>
      </c>
      <c r="F15" s="16"/>
    </row>
    <row r="16" spans="2:6" ht="14.25" customHeight="1" x14ac:dyDescent="0.3">
      <c r="C16" s="6" t="s">
        <v>34</v>
      </c>
      <c r="D16" s="7">
        <v>135</v>
      </c>
      <c r="E16" s="8">
        <f t="shared" si="0"/>
        <v>5.1350323316850514E-2</v>
      </c>
      <c r="F16" s="16"/>
    </row>
    <row r="17" spans="3:6" ht="14.25" customHeight="1" x14ac:dyDescent="0.3">
      <c r="C17" s="6" t="s">
        <v>27</v>
      </c>
      <c r="D17" s="7">
        <v>133</v>
      </c>
      <c r="E17" s="8">
        <f t="shared" si="0"/>
        <v>5.0589577786230508E-2</v>
      </c>
      <c r="F17" s="16"/>
    </row>
    <row r="18" spans="3:6" ht="14.25" customHeight="1" x14ac:dyDescent="0.3">
      <c r="C18" s="6" t="s">
        <v>32</v>
      </c>
      <c r="D18" s="7">
        <v>133</v>
      </c>
      <c r="E18" s="8">
        <f t="shared" si="0"/>
        <v>5.0589577786230508E-2</v>
      </c>
      <c r="F18" s="16"/>
    </row>
    <row r="19" spans="3:6" ht="14.25" customHeight="1" x14ac:dyDescent="0.3">
      <c r="C19" s="6" t="s">
        <v>39</v>
      </c>
      <c r="D19" s="7">
        <v>119</v>
      </c>
      <c r="E19" s="8">
        <f t="shared" si="0"/>
        <v>4.5264359071890456E-2</v>
      </c>
      <c r="F19" s="16"/>
    </row>
    <row r="20" spans="3:6" ht="14.25" customHeight="1" x14ac:dyDescent="0.3">
      <c r="C20" s="6" t="s">
        <v>33</v>
      </c>
      <c r="D20" s="7">
        <v>94</v>
      </c>
      <c r="E20" s="8">
        <f t="shared" si="0"/>
        <v>3.5755039939140358E-2</v>
      </c>
      <c r="F20" s="16"/>
    </row>
    <row r="21" spans="3:6" ht="14.25" customHeight="1" x14ac:dyDescent="0.3">
      <c r="C21" s="6" t="s">
        <v>31</v>
      </c>
      <c r="D21" s="7">
        <v>90</v>
      </c>
      <c r="E21" s="8">
        <f t="shared" si="0"/>
        <v>3.4233548877900345E-2</v>
      </c>
      <c r="F21" s="16"/>
    </row>
    <row r="22" spans="3:6" ht="14.25" customHeight="1" x14ac:dyDescent="0.3">
      <c r="C22" s="6" t="s">
        <v>43</v>
      </c>
      <c r="D22" s="7">
        <v>85</v>
      </c>
      <c r="E22" s="8">
        <f t="shared" si="0"/>
        <v>3.2331685051350326E-2</v>
      </c>
      <c r="F22" s="16"/>
    </row>
    <row r="23" spans="3:6" ht="14.25" customHeight="1" x14ac:dyDescent="0.3">
      <c r="C23" s="6" t="s">
        <v>36</v>
      </c>
      <c r="D23" s="7">
        <v>83</v>
      </c>
      <c r="E23" s="8">
        <f t="shared" si="0"/>
        <v>3.1570939520730312E-2</v>
      </c>
      <c r="F23" s="16"/>
    </row>
    <row r="24" spans="3:6" ht="14.25" customHeight="1" x14ac:dyDescent="0.3">
      <c r="C24" s="6" t="s">
        <v>46</v>
      </c>
      <c r="D24" s="7">
        <v>79</v>
      </c>
      <c r="E24" s="8">
        <f t="shared" si="0"/>
        <v>3.0049448459490299E-2</v>
      </c>
      <c r="F24" s="16"/>
    </row>
    <row r="25" spans="3:6" ht="14.25" customHeight="1" x14ac:dyDescent="0.3">
      <c r="C25" s="6" t="s">
        <v>28</v>
      </c>
      <c r="D25" s="7">
        <v>76</v>
      </c>
      <c r="E25" s="8">
        <f t="shared" si="0"/>
        <v>2.890833016356029E-2</v>
      </c>
      <c r="F25" s="16"/>
    </row>
    <row r="26" spans="3:6" ht="14.25" customHeight="1" x14ac:dyDescent="0.3">
      <c r="C26" s="6" t="s">
        <v>45</v>
      </c>
      <c r="D26" s="7">
        <v>71</v>
      </c>
      <c r="E26" s="8">
        <f t="shared" si="0"/>
        <v>2.700646633701027E-2</v>
      </c>
      <c r="F26" s="16"/>
    </row>
    <row r="27" spans="3:6" ht="14.25" customHeight="1" x14ac:dyDescent="0.3">
      <c r="C27" s="6" t="s">
        <v>50</v>
      </c>
      <c r="D27" s="7">
        <v>65</v>
      </c>
      <c r="E27" s="8">
        <f t="shared" si="0"/>
        <v>2.4724229745150247E-2</v>
      </c>
      <c r="F27" s="16"/>
    </row>
    <row r="28" spans="3:6" ht="14.25" customHeight="1" x14ac:dyDescent="0.3">
      <c r="C28" s="6" t="s">
        <v>41</v>
      </c>
      <c r="D28" s="7">
        <v>60</v>
      </c>
      <c r="E28" s="8">
        <f t="shared" si="0"/>
        <v>2.2822365918600228E-2</v>
      </c>
      <c r="F28" s="16"/>
    </row>
    <row r="29" spans="3:6" ht="14.25" customHeight="1" x14ac:dyDescent="0.3">
      <c r="C29" s="6" t="s">
        <v>35</v>
      </c>
      <c r="D29" s="7">
        <v>56</v>
      </c>
      <c r="E29" s="8">
        <f t="shared" si="0"/>
        <v>2.1300874857360211E-2</v>
      </c>
      <c r="F29" s="16"/>
    </row>
    <row r="30" spans="3:6" ht="14.25" customHeight="1" x14ac:dyDescent="0.3">
      <c r="C30" s="6" t="s">
        <v>48</v>
      </c>
      <c r="D30" s="7">
        <v>54</v>
      </c>
      <c r="E30" s="8">
        <f t="shared" si="0"/>
        <v>2.0540129326740205E-2</v>
      </c>
      <c r="F30" s="16"/>
    </row>
    <row r="31" spans="3:6" ht="14.25" customHeight="1" x14ac:dyDescent="0.3">
      <c r="C31" s="6" t="s">
        <v>47</v>
      </c>
      <c r="D31" s="7">
        <v>46</v>
      </c>
      <c r="E31" s="8">
        <f t="shared" si="0"/>
        <v>1.7497147204260176E-2</v>
      </c>
      <c r="F31" s="16"/>
    </row>
    <row r="32" spans="3:6" ht="14.25" customHeight="1" x14ac:dyDescent="0.3">
      <c r="C32" s="6" t="s">
        <v>49</v>
      </c>
      <c r="D32" s="7">
        <v>46</v>
      </c>
      <c r="E32" s="8">
        <f t="shared" si="0"/>
        <v>1.7497147204260176E-2</v>
      </c>
      <c r="F32" s="16"/>
    </row>
    <row r="33" spans="3:6" ht="14.25" customHeight="1" x14ac:dyDescent="0.3">
      <c r="C33" s="6" t="s">
        <v>40</v>
      </c>
      <c r="D33" s="7">
        <v>44</v>
      </c>
      <c r="E33" s="8">
        <f t="shared" si="0"/>
        <v>1.6736401673640166E-2</v>
      </c>
      <c r="F33" s="16"/>
    </row>
    <row r="34" spans="3:6" ht="14.25" customHeight="1" x14ac:dyDescent="0.3">
      <c r="C34" s="6" t="s">
        <v>42</v>
      </c>
      <c r="D34" s="7">
        <v>37</v>
      </c>
      <c r="E34" s="8">
        <f t="shared" si="0"/>
        <v>1.407379231647014E-2</v>
      </c>
      <c r="F34" s="16"/>
    </row>
    <row r="35" spans="3:6" ht="14.25" customHeight="1" x14ac:dyDescent="0.3">
      <c r="C35" s="6" t="s">
        <v>38</v>
      </c>
      <c r="D35" s="7">
        <v>26</v>
      </c>
      <c r="E35" s="8">
        <f t="shared" si="0"/>
        <v>9.8896918980600993E-3</v>
      </c>
      <c r="F35" s="16"/>
    </row>
    <row r="36" spans="3:6" ht="14.25" customHeight="1" x14ac:dyDescent="0.3">
      <c r="C36" s="20" t="s">
        <v>5</v>
      </c>
      <c r="D36" s="21">
        <f>SUM(D11:D35)</f>
        <v>2629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815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1" spans="3:6" ht="14.25" customHeight="1" x14ac:dyDescent="0.3">
      <c r="F41" s="1"/>
    </row>
    <row r="42" spans="3:6" s="32" customFormat="1" ht="28.5" customHeight="1" x14ac:dyDescent="0.3">
      <c r="C42" s="119" t="s">
        <v>891</v>
      </c>
      <c r="D42" s="119"/>
      <c r="E42" s="119"/>
      <c r="F42" s="15"/>
    </row>
    <row r="75" spans="3:6" ht="14.25" customHeight="1" x14ac:dyDescent="0.3">
      <c r="C75" s="10" t="s">
        <v>815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889</v>
      </c>
      <c r="D9" s="119"/>
      <c r="E9" s="119"/>
      <c r="F9" s="15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69</v>
      </c>
      <c r="D10" s="26" t="s">
        <v>116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519</v>
      </c>
      <c r="E11" s="8">
        <f>+D11/$D$16</f>
        <v>0.70708446866485009</v>
      </c>
      <c r="F11" s="16"/>
    </row>
    <row r="12" spans="1:164" ht="14.25" customHeight="1" x14ac:dyDescent="0.3">
      <c r="C12" s="6" t="s">
        <v>19</v>
      </c>
      <c r="D12" s="7">
        <v>104</v>
      </c>
      <c r="E12" s="8">
        <f t="shared" ref="E12:E16" si="0">+D12/$D$16</f>
        <v>0.14168937329700274</v>
      </c>
      <c r="F12" s="16"/>
    </row>
    <row r="13" spans="1:164" ht="14.25" customHeight="1" x14ac:dyDescent="0.3">
      <c r="C13" s="6" t="s">
        <v>70</v>
      </c>
      <c r="D13" s="7">
        <v>74</v>
      </c>
      <c r="E13" s="8">
        <f t="shared" si="0"/>
        <v>0.1008174386920981</v>
      </c>
      <c r="F13" s="16"/>
    </row>
    <row r="14" spans="1:164" ht="14.25" customHeight="1" x14ac:dyDescent="0.3">
      <c r="C14" s="6" t="s">
        <v>71</v>
      </c>
      <c r="D14" s="7">
        <v>31</v>
      </c>
      <c r="E14" s="8">
        <f t="shared" si="0"/>
        <v>4.2234332425068119E-2</v>
      </c>
      <c r="F14" s="16"/>
    </row>
    <row r="15" spans="1:164" ht="14.25" customHeight="1" x14ac:dyDescent="0.3">
      <c r="C15" s="6" t="s">
        <v>72</v>
      </c>
      <c r="D15" s="7">
        <v>6</v>
      </c>
      <c r="E15" s="8">
        <f t="shared" si="0"/>
        <v>8.1743869209809257E-3</v>
      </c>
      <c r="F15" s="16"/>
    </row>
    <row r="16" spans="1:164" ht="14.25" customHeight="1" x14ac:dyDescent="0.3">
      <c r="C16" s="20" t="s">
        <v>5</v>
      </c>
      <c r="D16" s="21">
        <f>SUM(D11:D15)</f>
        <v>734</v>
      </c>
      <c r="E16" s="22">
        <f t="shared" si="0"/>
        <v>1</v>
      </c>
      <c r="F16" s="18"/>
    </row>
    <row r="17" spans="3:6" ht="14.25" customHeight="1" x14ac:dyDescent="0.3">
      <c r="C17" s="10" t="s">
        <v>73</v>
      </c>
    </row>
    <row r="18" spans="3:6" ht="14.25" customHeight="1" x14ac:dyDescent="0.3">
      <c r="C18" s="10" t="s">
        <v>7</v>
      </c>
    </row>
    <row r="20" spans="3:6" ht="28.5" customHeight="1" x14ac:dyDescent="0.3">
      <c r="C20" s="119" t="s">
        <v>888</v>
      </c>
      <c r="D20" s="119"/>
      <c r="E20" s="119"/>
      <c r="F20" s="15"/>
    </row>
    <row r="38" spans="3:6" ht="14.25" customHeight="1" x14ac:dyDescent="0.3">
      <c r="C38" s="10" t="s">
        <v>73</v>
      </c>
    </row>
    <row r="39" spans="3:6" ht="14.25" customHeight="1" x14ac:dyDescent="0.3">
      <c r="C39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95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887</v>
      </c>
      <c r="D9" s="119"/>
      <c r="E9" s="119"/>
      <c r="F9" s="96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69</v>
      </c>
      <c r="D10" s="26" t="s">
        <v>116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29</v>
      </c>
      <c r="E11" s="8">
        <f>+D11/$D$16</f>
        <v>0.63043478260869568</v>
      </c>
      <c r="F11" s="16"/>
    </row>
    <row r="12" spans="1:164" ht="14.25" customHeight="1" x14ac:dyDescent="0.3">
      <c r="C12" s="6" t="s">
        <v>19</v>
      </c>
      <c r="D12" s="7">
        <v>10</v>
      </c>
      <c r="E12" s="8">
        <f t="shared" ref="E12:E16" si="0">+D12/$D$16</f>
        <v>0.21739130434782608</v>
      </c>
      <c r="F12" s="16"/>
    </row>
    <row r="13" spans="1:164" ht="14.25" customHeight="1" x14ac:dyDescent="0.3">
      <c r="C13" s="6" t="s">
        <v>70</v>
      </c>
      <c r="D13" s="7">
        <v>7</v>
      </c>
      <c r="E13" s="8">
        <f t="shared" si="0"/>
        <v>0.15217391304347827</v>
      </c>
      <c r="F13" s="16"/>
    </row>
    <row r="14" spans="1:164" ht="14.25" customHeight="1" x14ac:dyDescent="0.3">
      <c r="C14" s="6" t="s">
        <v>71</v>
      </c>
      <c r="D14" s="7">
        <v>0</v>
      </c>
      <c r="E14" s="8">
        <f t="shared" si="0"/>
        <v>0</v>
      </c>
      <c r="F14" s="16"/>
    </row>
    <row r="15" spans="1:164" ht="14.25" customHeight="1" x14ac:dyDescent="0.3">
      <c r="C15" s="6" t="s">
        <v>72</v>
      </c>
      <c r="D15" s="7">
        <v>0</v>
      </c>
      <c r="E15" s="8">
        <f t="shared" si="0"/>
        <v>0</v>
      </c>
      <c r="F15" s="16"/>
    </row>
    <row r="16" spans="1:164" ht="14.25" customHeight="1" x14ac:dyDescent="0.3">
      <c r="C16" s="20" t="s">
        <v>5</v>
      </c>
      <c r="D16" s="21">
        <f>SUM(D11:D15)</f>
        <v>46</v>
      </c>
      <c r="E16" s="22">
        <f t="shared" si="0"/>
        <v>1</v>
      </c>
      <c r="F16" s="18"/>
    </row>
    <row r="17" spans="3:6" ht="14.25" customHeight="1" x14ac:dyDescent="0.3">
      <c r="C17" s="10" t="s">
        <v>73</v>
      </c>
    </row>
    <row r="18" spans="3:6" ht="14.25" customHeight="1" x14ac:dyDescent="0.3">
      <c r="C18" s="10" t="s">
        <v>7</v>
      </c>
    </row>
    <row r="20" spans="3:6" ht="28.5" customHeight="1" x14ac:dyDescent="0.3">
      <c r="C20" s="119" t="s">
        <v>886</v>
      </c>
      <c r="D20" s="119"/>
      <c r="E20" s="119"/>
      <c r="F20" s="96"/>
    </row>
    <row r="38" spans="3:6" ht="14.25" customHeight="1" x14ac:dyDescent="0.3">
      <c r="C38" s="10" t="s">
        <v>73</v>
      </c>
    </row>
    <row r="39" spans="3:6" ht="14.25" customHeight="1" x14ac:dyDescent="0.3">
      <c r="C39" s="10" t="s">
        <v>7</v>
      </c>
    </row>
    <row r="40" spans="3:6" ht="14.25" customHeight="1" x14ac:dyDescent="0.3">
      <c r="E40" s="97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6" sqref="C6:O6"/>
    </sheetView>
  </sheetViews>
  <sheetFormatPr baseColWidth="10" defaultColWidth="0" defaultRowHeight="14.25" customHeight="1" zeroHeight="1" x14ac:dyDescent="0.3"/>
  <cols>
    <col min="1" max="1" width="31.59765625" style="31" customWidth="1"/>
    <col min="2" max="2" width="2.69921875" style="31" customWidth="1"/>
    <col min="3" max="15" width="11" style="31" customWidth="1"/>
    <col min="16" max="16" width="2.69921875" style="31" customWidth="1"/>
    <col min="17" max="17" width="31.59765625" style="31" customWidth="1"/>
    <col min="18" max="19" width="0" style="31" hidden="1" customWidth="1"/>
    <col min="20" max="16384" width="11" style="31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21" t="s">
        <v>74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52"/>
    </row>
    <row r="7" spans="3:16" ht="13.2" x14ac:dyDescent="0.3"/>
    <row r="8" spans="3:16" ht="42.75" customHeight="1" x14ac:dyDescent="0.3">
      <c r="C8" s="122" t="s">
        <v>75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47"/>
    </row>
    <row r="9" spans="3:16" ht="13.2" x14ac:dyDescent="0.3"/>
    <row r="10" spans="3:16" ht="12" customHeight="1" x14ac:dyDescent="0.3">
      <c r="C10" s="123" t="s">
        <v>76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41"/>
    </row>
    <row r="11" spans="3:16" ht="13.2" x14ac:dyDescent="0.3"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41"/>
    </row>
    <row r="12" spans="3:16" ht="13.2" x14ac:dyDescent="0.3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41"/>
    </row>
    <row r="13" spans="3:16" ht="13.2" x14ac:dyDescent="0.3"/>
    <row r="14" spans="3:16" ht="13.2" x14ac:dyDescent="0.3">
      <c r="C14" s="124" t="s">
        <v>77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48"/>
    </row>
    <row r="15" spans="3:16" ht="13.2" x14ac:dyDescent="0.3"/>
    <row r="16" spans="3:16" ht="13.2" x14ac:dyDescent="0.3">
      <c r="C16" s="124" t="s">
        <v>78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48"/>
    </row>
    <row r="17" spans="3:16" ht="13.2" x14ac:dyDescent="0.3"/>
    <row r="18" spans="3:16" ht="12" customHeight="1" x14ac:dyDescent="0.3">
      <c r="C18" s="123" t="s">
        <v>79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41"/>
    </row>
    <row r="19" spans="3:16" ht="13.2" x14ac:dyDescent="0.3"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41"/>
    </row>
    <row r="20" spans="3:16" ht="13.2" x14ac:dyDescent="0.3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3:16" ht="12" customHeight="1" x14ac:dyDescent="0.3">
      <c r="C21" s="123" t="s">
        <v>80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41"/>
    </row>
    <row r="22" spans="3:16" ht="13.2" x14ac:dyDescent="0.3"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3:16" ht="13.2" x14ac:dyDescent="0.3">
      <c r="C23" s="125" t="s">
        <v>81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49"/>
    </row>
    <row r="24" spans="3:16" ht="13.2" x14ac:dyDescent="0.3"/>
    <row r="25" spans="3:16" ht="14.25" customHeight="1" x14ac:dyDescent="0.3">
      <c r="C25" s="126" t="s">
        <v>82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50"/>
    </row>
    <row r="26" spans="3:16" ht="13.2" x14ac:dyDescent="0.3"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50"/>
    </row>
    <row r="27" spans="3:16" ht="14.25" customHeight="1" x14ac:dyDescent="0.3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3:16" ht="13.2" x14ac:dyDescent="0.3">
      <c r="C28" s="120" t="s">
        <v>83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51"/>
    </row>
    <row r="29" spans="3:16" ht="13.2" x14ac:dyDescent="0.3"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51"/>
    </row>
    <row r="30" spans="3:16" ht="13.2" x14ac:dyDescent="0.3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3:16" ht="13.2" x14ac:dyDescent="0.3">
      <c r="C31" s="127" t="s">
        <v>84</v>
      </c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43"/>
    </row>
    <row r="32" spans="3:16" ht="14.25" customHeight="1" x14ac:dyDescent="0.3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3:16" ht="13.2" x14ac:dyDescent="0.3">
      <c r="C33" s="120" t="s">
        <v>85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51"/>
    </row>
    <row r="34" spans="3:16" ht="13.2" x14ac:dyDescent="0.3"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51"/>
    </row>
    <row r="35" spans="3:16" ht="14.25" customHeight="1" x14ac:dyDescent="0.3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3:16" ht="13.2" x14ac:dyDescent="0.3">
      <c r="C36" s="120" t="s">
        <v>86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51"/>
    </row>
    <row r="37" spans="3:16" ht="13.2" x14ac:dyDescent="0.3"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51"/>
    </row>
    <row r="38" spans="3:16" ht="13.2" x14ac:dyDescent="0.3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3:16" ht="13.2" x14ac:dyDescent="0.3">
      <c r="C39" s="127" t="s">
        <v>87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43"/>
    </row>
    <row r="40" spans="3:16" ht="13.2" x14ac:dyDescent="0.3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3:16" ht="13.2" x14ac:dyDescent="0.3">
      <c r="C41" s="128" t="s">
        <v>88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42"/>
    </row>
    <row r="42" spans="3:16" ht="13.2" x14ac:dyDescent="0.3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3:16" ht="13.2" x14ac:dyDescent="0.3">
      <c r="C43" s="126" t="s">
        <v>89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50"/>
    </row>
    <row r="44" spans="3:16" ht="13.2" x14ac:dyDescent="0.3"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50"/>
    </row>
    <row r="45" spans="3:16" ht="13.2" x14ac:dyDescent="0.3"/>
    <row r="46" spans="3:16" ht="13.2" x14ac:dyDescent="0.3">
      <c r="C46" s="125" t="s">
        <v>90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49"/>
    </row>
    <row r="47" spans="3:16" ht="13.2" x14ac:dyDescent="0.3"/>
    <row r="48" spans="3:16" ht="13.2" x14ac:dyDescent="0.3">
      <c r="C48" s="126" t="s">
        <v>91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50"/>
    </row>
    <row r="49" spans="3:16" ht="13.2" x14ac:dyDescent="0.3"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50"/>
    </row>
    <row r="50" spans="3:16" ht="14.25" customHeight="1" x14ac:dyDescent="0.3">
      <c r="C50" s="126" t="s">
        <v>92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50"/>
    </row>
    <row r="51" spans="3:16" ht="13.2" x14ac:dyDescent="0.3"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50"/>
    </row>
    <row r="52" spans="3:16" ht="13.2" x14ac:dyDescent="0.3"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50"/>
    </row>
    <row r="53" spans="3:16" ht="13.2" x14ac:dyDescent="0.3">
      <c r="C53" s="126" t="s">
        <v>93</v>
      </c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50"/>
    </row>
    <row r="54" spans="3:16" ht="13.2" x14ac:dyDescent="0.3"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50"/>
    </row>
    <row r="55" spans="3:16" ht="12" customHeight="1" x14ac:dyDescent="0.3">
      <c r="C55" s="126" t="s">
        <v>94</v>
      </c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50"/>
    </row>
    <row r="56" spans="3:16" ht="12" customHeight="1" x14ac:dyDescent="0.3"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50"/>
    </row>
    <row r="57" spans="3:16" ht="13.2" x14ac:dyDescent="0.3"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50"/>
    </row>
    <row r="58" spans="3:16" ht="13.2" x14ac:dyDescent="0.3"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50"/>
    </row>
    <row r="59" spans="3:16" ht="13.2" x14ac:dyDescent="0.3"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50"/>
    </row>
    <row r="60" spans="3:16" ht="12" customHeight="1" x14ac:dyDescent="0.3">
      <c r="C60" s="126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50"/>
    </row>
    <row r="61" spans="3:16" ht="13.2" x14ac:dyDescent="0.3"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50"/>
    </row>
    <row r="62" spans="3:16" ht="13.2" x14ac:dyDescent="0.3"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50"/>
    </row>
    <row r="63" spans="3:16" ht="13.2" x14ac:dyDescent="0.3">
      <c r="C63" s="44"/>
    </row>
    <row r="64" spans="3:16" ht="13.2" x14ac:dyDescent="0.3">
      <c r="C64" s="125" t="s">
        <v>96</v>
      </c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49"/>
    </row>
    <row r="65" spans="3:16" ht="13.2" x14ac:dyDescent="0.3"/>
    <row r="66" spans="3:16" ht="13.2" x14ac:dyDescent="0.3">
      <c r="C66" s="126" t="s">
        <v>97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50"/>
    </row>
    <row r="67" spans="3:16" ht="13.2" x14ac:dyDescent="0.3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3:16" ht="13.2" x14ac:dyDescent="0.3">
      <c r="C68" s="127" t="s">
        <v>98</v>
      </c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43"/>
    </row>
    <row r="69" spans="3:16" ht="13.2" x14ac:dyDescent="0.3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</row>
    <row r="70" spans="3:16" ht="14.25" customHeight="1" x14ac:dyDescent="0.3">
      <c r="C70" s="120" t="s">
        <v>99</v>
      </c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51"/>
    </row>
    <row r="71" spans="3:16" ht="13.2" x14ac:dyDescent="0.3"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51"/>
    </row>
    <row r="72" spans="3:16" ht="13.2" x14ac:dyDescent="0.3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3:16" ht="14.25" customHeight="1" x14ac:dyDescent="0.3">
      <c r="C73" s="126" t="s">
        <v>100</v>
      </c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50"/>
    </row>
    <row r="74" spans="3:16" ht="13.2" x14ac:dyDescent="0.3"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50"/>
    </row>
    <row r="75" spans="3:16" ht="13.2" x14ac:dyDescent="0.3"/>
    <row r="76" spans="3:16" ht="13.2" x14ac:dyDescent="0.3"/>
    <row r="77" spans="3:16" ht="19.5" customHeight="1" x14ac:dyDescent="0.3">
      <c r="N77" s="129" t="s">
        <v>8</v>
      </c>
      <c r="O77" s="129"/>
      <c r="P77" s="19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73:O74"/>
    <mergeCell ref="N77:O77"/>
    <mergeCell ref="C59:O59"/>
    <mergeCell ref="C60:O62"/>
    <mergeCell ref="C64:O64"/>
    <mergeCell ref="C66:O66"/>
    <mergeCell ref="C68:O68"/>
    <mergeCell ref="C70:O7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8" t="s">
        <v>811</v>
      </c>
      <c r="D6" s="118"/>
      <c r="E6" s="118"/>
      <c r="F6" s="100"/>
    </row>
    <row r="9" spans="3:6" s="32" customFormat="1" ht="28.5" customHeight="1" x14ac:dyDescent="0.3">
      <c r="C9" s="119" t="s">
        <v>819</v>
      </c>
      <c r="D9" s="119"/>
      <c r="E9" s="119"/>
      <c r="F9" s="101"/>
    </row>
    <row r="10" spans="3:6" ht="14.25" customHeight="1" x14ac:dyDescent="0.3">
      <c r="C10" s="25" t="s">
        <v>0</v>
      </c>
      <c r="D10" s="26" t="s">
        <v>15</v>
      </c>
      <c r="E10" s="26" t="s">
        <v>2</v>
      </c>
      <c r="F10" s="17"/>
    </row>
    <row r="11" spans="3:6" ht="14.25" customHeight="1" x14ac:dyDescent="0.3">
      <c r="C11" s="6" t="s">
        <v>3</v>
      </c>
      <c r="D11" s="13">
        <f>+D12+D13</f>
        <v>170588449</v>
      </c>
      <c r="E11" s="8">
        <f>+D11/$D$15</f>
        <v>0.48785931648661063</v>
      </c>
      <c r="F11" s="16"/>
    </row>
    <row r="12" spans="3:6" ht="14.25" customHeight="1" x14ac:dyDescent="0.3">
      <c r="C12" s="103" t="s">
        <v>266</v>
      </c>
      <c r="D12" s="13">
        <v>127451513</v>
      </c>
      <c r="E12" s="8">
        <f t="shared" ref="E12:E15" si="0">+D12/$D$15</f>
        <v>0.36449365934128619</v>
      </c>
      <c r="F12" s="16"/>
    </row>
    <row r="13" spans="3:6" ht="14.25" customHeight="1" x14ac:dyDescent="0.3">
      <c r="C13" s="103" t="s">
        <v>265</v>
      </c>
      <c r="D13" s="13">
        <v>43136936</v>
      </c>
      <c r="E13" s="8">
        <f t="shared" si="0"/>
        <v>0.12336565714532446</v>
      </c>
      <c r="F13" s="16"/>
    </row>
    <row r="14" spans="3:6" ht="14.25" customHeight="1" x14ac:dyDescent="0.3">
      <c r="C14" s="6" t="s">
        <v>4</v>
      </c>
      <c r="D14" s="13">
        <v>179078849</v>
      </c>
      <c r="E14" s="8">
        <f t="shared" si="0"/>
        <v>0.51214068351338937</v>
      </c>
      <c r="F14" s="16"/>
    </row>
    <row r="15" spans="3:6" ht="14.25" customHeight="1" x14ac:dyDescent="0.3">
      <c r="C15" s="20" t="s">
        <v>5</v>
      </c>
      <c r="D15" s="23">
        <f>+D11+D14</f>
        <v>349667298</v>
      </c>
      <c r="E15" s="22">
        <f t="shared" si="0"/>
        <v>1</v>
      </c>
      <c r="F15" s="18"/>
    </row>
    <row r="16" spans="3:6" ht="14.25" customHeight="1" x14ac:dyDescent="0.3">
      <c r="C16" s="40" t="s">
        <v>6</v>
      </c>
      <c r="D16" s="94"/>
      <c r="E16" s="18"/>
      <c r="F16" s="18"/>
    </row>
    <row r="17" spans="3:6" ht="14.25" customHeight="1" x14ac:dyDescent="0.3">
      <c r="C17" s="39" t="s">
        <v>267</v>
      </c>
      <c r="D17" s="94"/>
      <c r="E17" s="18"/>
      <c r="F17" s="18"/>
    </row>
    <row r="18" spans="3:6" ht="14.25" customHeight="1" x14ac:dyDescent="0.3">
      <c r="C18" s="10" t="s">
        <v>16</v>
      </c>
      <c r="D18" s="94"/>
      <c r="E18" s="18"/>
      <c r="F18" s="18"/>
    </row>
    <row r="19" spans="3:6" ht="14.25" customHeight="1" x14ac:dyDescent="0.3">
      <c r="C19" s="10" t="s">
        <v>815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19" t="s">
        <v>818</v>
      </c>
      <c r="D22" s="119"/>
      <c r="E22" s="119"/>
      <c r="F22" s="101"/>
    </row>
    <row r="40" spans="3:6" ht="14.25" customHeight="1" x14ac:dyDescent="0.3">
      <c r="C40" s="10" t="s">
        <v>815</v>
      </c>
    </row>
    <row r="41" spans="3:6" ht="14.25" customHeight="1" x14ac:dyDescent="0.3">
      <c r="C41" s="10" t="s">
        <v>7</v>
      </c>
    </row>
    <row r="43" spans="3:6" ht="14.25" customHeight="1" x14ac:dyDescent="0.3">
      <c r="E43" s="102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32" t="s">
        <v>812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101</v>
      </c>
      <c r="D8" s="133" t="s">
        <v>41</v>
      </c>
      <c r="E8" s="130" t="s">
        <v>34</v>
      </c>
      <c r="F8" s="130" t="s">
        <v>50</v>
      </c>
      <c r="G8" s="130" t="s">
        <v>30</v>
      </c>
      <c r="H8" s="130" t="s">
        <v>46</v>
      </c>
      <c r="I8" s="130" t="s">
        <v>39</v>
      </c>
      <c r="J8" s="130" t="s">
        <v>44</v>
      </c>
      <c r="K8" s="130" t="s">
        <v>45</v>
      </c>
      <c r="L8" s="130" t="s">
        <v>35</v>
      </c>
      <c r="M8" s="130" t="s">
        <v>33</v>
      </c>
      <c r="N8" s="130" t="s">
        <v>37</v>
      </c>
      <c r="O8" s="130" t="s">
        <v>27</v>
      </c>
      <c r="P8" s="130" t="s">
        <v>28</v>
      </c>
      <c r="Q8" s="130" t="s">
        <v>26</v>
      </c>
      <c r="R8" s="130" t="s">
        <v>31</v>
      </c>
      <c r="S8" s="130" t="s">
        <v>43</v>
      </c>
      <c r="T8" s="130" t="s">
        <v>47</v>
      </c>
      <c r="U8" s="130" t="s">
        <v>48</v>
      </c>
      <c r="V8" s="130" t="s">
        <v>49</v>
      </c>
      <c r="W8" s="130" t="s">
        <v>29</v>
      </c>
      <c r="X8" s="130" t="s">
        <v>36</v>
      </c>
      <c r="Y8" s="130" t="s">
        <v>32</v>
      </c>
      <c r="Z8" s="130" t="s">
        <v>38</v>
      </c>
      <c r="AA8" s="130" t="s">
        <v>40</v>
      </c>
      <c r="AB8" s="130" t="s">
        <v>42</v>
      </c>
      <c r="AC8" s="135" t="s">
        <v>5</v>
      </c>
    </row>
    <row r="9" spans="2:186" ht="19.5" customHeight="1" x14ac:dyDescent="0.3">
      <c r="B9" s="5"/>
      <c r="C9" s="56" t="s">
        <v>102</v>
      </c>
      <c r="D9" s="134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6"/>
    </row>
    <row r="10" spans="2:186" ht="19.5" customHeight="1" x14ac:dyDescent="0.3">
      <c r="B10" s="5"/>
      <c r="C10" s="57" t="s">
        <v>41</v>
      </c>
      <c r="D10" s="70">
        <v>25304</v>
      </c>
      <c r="E10" s="70">
        <v>541</v>
      </c>
      <c r="F10" s="70">
        <v>135</v>
      </c>
      <c r="G10" s="70">
        <v>414</v>
      </c>
      <c r="H10" s="70">
        <v>143</v>
      </c>
      <c r="I10" s="70">
        <v>4509</v>
      </c>
      <c r="J10" s="70">
        <v>219</v>
      </c>
      <c r="K10" s="70">
        <v>88</v>
      </c>
      <c r="L10" s="70">
        <v>259</v>
      </c>
      <c r="M10" s="70">
        <v>387</v>
      </c>
      <c r="N10" s="70">
        <v>358</v>
      </c>
      <c r="O10" s="70">
        <v>3606</v>
      </c>
      <c r="P10" s="70">
        <v>9670</v>
      </c>
      <c r="Q10" s="70">
        <v>94859</v>
      </c>
      <c r="R10" s="70">
        <v>16830</v>
      </c>
      <c r="S10" s="70">
        <v>799</v>
      </c>
      <c r="T10" s="70">
        <v>143</v>
      </c>
      <c r="U10" s="70">
        <v>100</v>
      </c>
      <c r="V10" s="70">
        <v>72</v>
      </c>
      <c r="W10" s="70">
        <v>1967</v>
      </c>
      <c r="X10" s="70">
        <v>223</v>
      </c>
      <c r="Y10" s="70">
        <v>6146</v>
      </c>
      <c r="Z10" s="70">
        <v>351</v>
      </c>
      <c r="AA10" s="70">
        <v>261</v>
      </c>
      <c r="AB10" s="70">
        <v>404</v>
      </c>
      <c r="AC10" s="71">
        <f t="shared" ref="AC10:AC34" si="0">SUM(D10:AB10)</f>
        <v>167788</v>
      </c>
    </row>
    <row r="11" spans="2:186" ht="19.5" customHeight="1" x14ac:dyDescent="0.3">
      <c r="B11" s="5"/>
      <c r="C11" s="58" t="s">
        <v>34</v>
      </c>
      <c r="D11" s="70">
        <v>152</v>
      </c>
      <c r="E11" s="70">
        <v>140637</v>
      </c>
      <c r="F11" s="70">
        <v>103</v>
      </c>
      <c r="G11" s="70">
        <v>1279</v>
      </c>
      <c r="H11" s="70">
        <v>478</v>
      </c>
      <c r="I11" s="70">
        <v>424</v>
      </c>
      <c r="J11" s="70">
        <v>755</v>
      </c>
      <c r="K11" s="70">
        <v>110</v>
      </c>
      <c r="L11" s="70">
        <v>212</v>
      </c>
      <c r="M11" s="70">
        <v>597</v>
      </c>
      <c r="N11" s="70">
        <v>805</v>
      </c>
      <c r="O11" s="70">
        <v>26480</v>
      </c>
      <c r="P11" s="70">
        <v>8458</v>
      </c>
      <c r="Q11" s="70">
        <v>436631</v>
      </c>
      <c r="R11" s="70">
        <v>5520</v>
      </c>
      <c r="S11" s="70">
        <v>317</v>
      </c>
      <c r="T11" s="70">
        <v>169</v>
      </c>
      <c r="U11" s="70">
        <v>382</v>
      </c>
      <c r="V11" s="70">
        <v>65</v>
      </c>
      <c r="W11" s="70">
        <v>4454</v>
      </c>
      <c r="X11" s="70">
        <v>370</v>
      </c>
      <c r="Y11" s="70">
        <v>182</v>
      </c>
      <c r="Z11" s="70">
        <v>570</v>
      </c>
      <c r="AA11" s="70">
        <v>706</v>
      </c>
      <c r="AB11" s="70">
        <v>278</v>
      </c>
      <c r="AC11" s="71">
        <f t="shared" si="0"/>
        <v>630134</v>
      </c>
    </row>
    <row r="12" spans="2:186" ht="19.5" customHeight="1" x14ac:dyDescent="0.3">
      <c r="B12" s="5"/>
      <c r="C12" s="58" t="s">
        <v>50</v>
      </c>
      <c r="D12" s="70">
        <v>35</v>
      </c>
      <c r="E12" s="70">
        <v>71</v>
      </c>
      <c r="F12" s="70">
        <v>265</v>
      </c>
      <c r="G12" s="70">
        <v>568</v>
      </c>
      <c r="H12" s="70">
        <v>32591</v>
      </c>
      <c r="I12" s="70">
        <v>108</v>
      </c>
      <c r="J12" s="70">
        <v>26832</v>
      </c>
      <c r="K12" s="70">
        <v>66</v>
      </c>
      <c r="L12" s="70">
        <v>98</v>
      </c>
      <c r="M12" s="70">
        <v>1613</v>
      </c>
      <c r="N12" s="70">
        <v>507</v>
      </c>
      <c r="O12" s="70">
        <v>127</v>
      </c>
      <c r="P12" s="70">
        <v>150</v>
      </c>
      <c r="Q12" s="70">
        <v>108529</v>
      </c>
      <c r="R12" s="70">
        <v>1552</v>
      </c>
      <c r="S12" s="70">
        <v>103</v>
      </c>
      <c r="T12" s="70">
        <v>162</v>
      </c>
      <c r="U12" s="70">
        <v>71</v>
      </c>
      <c r="V12" s="70">
        <v>32</v>
      </c>
      <c r="W12" s="70">
        <v>104</v>
      </c>
      <c r="X12" s="70">
        <v>119</v>
      </c>
      <c r="Y12" s="70">
        <v>80</v>
      </c>
      <c r="Z12" s="70">
        <v>72</v>
      </c>
      <c r="AA12" s="70">
        <v>45</v>
      </c>
      <c r="AB12" s="70">
        <v>61</v>
      </c>
      <c r="AC12" s="71">
        <f t="shared" si="0"/>
        <v>173961</v>
      </c>
    </row>
    <row r="13" spans="2:186" ht="19.5" customHeight="1" x14ac:dyDescent="0.3">
      <c r="B13" s="5"/>
      <c r="C13" s="58" t="s">
        <v>30</v>
      </c>
      <c r="D13" s="70">
        <v>192</v>
      </c>
      <c r="E13" s="70">
        <v>2190</v>
      </c>
      <c r="F13" s="70">
        <v>1050</v>
      </c>
      <c r="G13" s="70">
        <v>489964</v>
      </c>
      <c r="H13" s="70">
        <v>1763</v>
      </c>
      <c r="I13" s="70">
        <v>1372</v>
      </c>
      <c r="J13" s="70">
        <v>25326</v>
      </c>
      <c r="K13" s="70">
        <v>378</v>
      </c>
      <c r="L13" s="70">
        <v>958</v>
      </c>
      <c r="M13" s="70">
        <v>6736</v>
      </c>
      <c r="N13" s="70">
        <v>3361</v>
      </c>
      <c r="O13" s="70">
        <v>3875</v>
      </c>
      <c r="P13" s="70">
        <v>2868</v>
      </c>
      <c r="Q13" s="70">
        <v>1051220</v>
      </c>
      <c r="R13" s="70">
        <v>14122</v>
      </c>
      <c r="S13" s="70">
        <v>1164</v>
      </c>
      <c r="T13" s="70">
        <v>1615</v>
      </c>
      <c r="U13" s="70">
        <v>6966</v>
      </c>
      <c r="V13" s="70">
        <v>171</v>
      </c>
      <c r="W13" s="70">
        <v>2473</v>
      </c>
      <c r="X13" s="70">
        <v>7652</v>
      </c>
      <c r="Y13" s="70">
        <v>1057</v>
      </c>
      <c r="Z13" s="70">
        <v>8916</v>
      </c>
      <c r="AA13" s="70">
        <v>748</v>
      </c>
      <c r="AB13" s="70">
        <v>834</v>
      </c>
      <c r="AC13" s="71">
        <f t="shared" si="0"/>
        <v>1636971</v>
      </c>
    </row>
    <row r="14" spans="2:186" ht="19.5" customHeight="1" x14ac:dyDescent="0.3">
      <c r="B14" s="5"/>
      <c r="C14" s="58" t="s">
        <v>46</v>
      </c>
      <c r="D14" s="70">
        <v>142</v>
      </c>
      <c r="E14" s="70">
        <v>503</v>
      </c>
      <c r="F14" s="70">
        <v>907</v>
      </c>
      <c r="G14" s="70">
        <v>1315</v>
      </c>
      <c r="H14" s="70">
        <v>3775</v>
      </c>
      <c r="I14" s="70">
        <v>293</v>
      </c>
      <c r="J14" s="70">
        <v>1310</v>
      </c>
      <c r="K14" s="70">
        <v>626</v>
      </c>
      <c r="L14" s="70">
        <v>790</v>
      </c>
      <c r="M14" s="70">
        <v>4407</v>
      </c>
      <c r="N14" s="70">
        <v>9202</v>
      </c>
      <c r="O14" s="70">
        <v>589</v>
      </c>
      <c r="P14" s="70">
        <v>621</v>
      </c>
      <c r="Q14" s="70">
        <v>131359</v>
      </c>
      <c r="R14" s="70">
        <v>2415</v>
      </c>
      <c r="S14" s="70">
        <v>263</v>
      </c>
      <c r="T14" s="70">
        <v>127</v>
      </c>
      <c r="U14" s="70">
        <v>256</v>
      </c>
      <c r="V14" s="70">
        <v>155</v>
      </c>
      <c r="W14" s="70">
        <v>498</v>
      </c>
      <c r="X14" s="70">
        <v>586</v>
      </c>
      <c r="Y14" s="70">
        <v>173</v>
      </c>
      <c r="Z14" s="70">
        <v>474</v>
      </c>
      <c r="AA14" s="70">
        <v>125</v>
      </c>
      <c r="AB14" s="70">
        <v>280</v>
      </c>
      <c r="AC14" s="71">
        <f t="shared" si="0"/>
        <v>161191</v>
      </c>
    </row>
    <row r="15" spans="2:186" ht="19.5" customHeight="1" x14ac:dyDescent="0.3">
      <c r="B15" s="5"/>
      <c r="C15" s="58" t="s">
        <v>39</v>
      </c>
      <c r="D15" s="70">
        <v>1170</v>
      </c>
      <c r="E15" s="70">
        <v>493</v>
      </c>
      <c r="F15" s="70">
        <v>88</v>
      </c>
      <c r="G15" s="70">
        <v>1122</v>
      </c>
      <c r="H15" s="70">
        <v>362</v>
      </c>
      <c r="I15" s="70">
        <v>49690</v>
      </c>
      <c r="J15" s="70">
        <v>473</v>
      </c>
      <c r="K15" s="70">
        <v>44</v>
      </c>
      <c r="L15" s="70">
        <v>172</v>
      </c>
      <c r="M15" s="70">
        <v>271</v>
      </c>
      <c r="N15" s="70">
        <v>428</v>
      </c>
      <c r="O15" s="70">
        <v>6608</v>
      </c>
      <c r="P15" s="70">
        <v>12850</v>
      </c>
      <c r="Q15" s="70">
        <v>305655</v>
      </c>
      <c r="R15" s="70">
        <v>17532</v>
      </c>
      <c r="S15" s="70">
        <v>308</v>
      </c>
      <c r="T15" s="70">
        <v>179</v>
      </c>
      <c r="U15" s="70">
        <v>483</v>
      </c>
      <c r="V15" s="70">
        <v>50</v>
      </c>
      <c r="W15" s="70">
        <v>929</v>
      </c>
      <c r="X15" s="70">
        <v>177</v>
      </c>
      <c r="Y15" s="70">
        <v>444</v>
      </c>
      <c r="Z15" s="70">
        <v>206</v>
      </c>
      <c r="AA15" s="70">
        <v>103</v>
      </c>
      <c r="AB15" s="70">
        <v>341</v>
      </c>
      <c r="AC15" s="71">
        <f t="shared" si="0"/>
        <v>400178</v>
      </c>
    </row>
    <row r="16" spans="2:186" ht="19.5" customHeight="1" x14ac:dyDescent="0.3">
      <c r="B16" s="5"/>
      <c r="C16" s="58" t="s">
        <v>44</v>
      </c>
      <c r="D16" s="70">
        <v>114</v>
      </c>
      <c r="E16" s="70">
        <v>686</v>
      </c>
      <c r="F16" s="70">
        <v>42377</v>
      </c>
      <c r="G16" s="70">
        <v>16079</v>
      </c>
      <c r="H16" s="70">
        <v>21401</v>
      </c>
      <c r="I16" s="70">
        <v>387</v>
      </c>
      <c r="J16" s="70">
        <v>9652</v>
      </c>
      <c r="K16" s="70">
        <v>117</v>
      </c>
      <c r="L16" s="70">
        <v>216</v>
      </c>
      <c r="M16" s="70">
        <v>1269</v>
      </c>
      <c r="N16" s="70">
        <v>797</v>
      </c>
      <c r="O16" s="70">
        <v>1319</v>
      </c>
      <c r="P16" s="70">
        <v>777</v>
      </c>
      <c r="Q16" s="70">
        <v>602149</v>
      </c>
      <c r="R16" s="70">
        <v>34948</v>
      </c>
      <c r="S16" s="70">
        <v>396</v>
      </c>
      <c r="T16" s="70">
        <v>13146</v>
      </c>
      <c r="U16" s="70">
        <v>451</v>
      </c>
      <c r="V16" s="70">
        <v>74</v>
      </c>
      <c r="W16" s="70">
        <v>614</v>
      </c>
      <c r="X16" s="70">
        <v>1696</v>
      </c>
      <c r="Y16" s="70">
        <v>269</v>
      </c>
      <c r="Z16" s="70">
        <v>796</v>
      </c>
      <c r="AA16" s="70">
        <v>125</v>
      </c>
      <c r="AB16" s="70">
        <v>645</v>
      </c>
      <c r="AC16" s="71">
        <f t="shared" si="0"/>
        <v>750500</v>
      </c>
    </row>
    <row r="17" spans="2:29" ht="19.5" customHeight="1" x14ac:dyDescent="0.3">
      <c r="B17" s="5"/>
      <c r="C17" s="58" t="s">
        <v>45</v>
      </c>
      <c r="D17" s="70">
        <v>49</v>
      </c>
      <c r="E17" s="70">
        <v>98</v>
      </c>
      <c r="F17" s="70">
        <v>90</v>
      </c>
      <c r="G17" s="70">
        <v>314</v>
      </c>
      <c r="H17" s="70">
        <v>461</v>
      </c>
      <c r="I17" s="70">
        <v>91</v>
      </c>
      <c r="J17" s="70">
        <v>164</v>
      </c>
      <c r="K17" s="70">
        <v>10013</v>
      </c>
      <c r="L17" s="70">
        <v>172</v>
      </c>
      <c r="M17" s="70">
        <v>1910</v>
      </c>
      <c r="N17" s="70">
        <v>35173</v>
      </c>
      <c r="O17" s="70">
        <v>151</v>
      </c>
      <c r="P17" s="70">
        <v>161</v>
      </c>
      <c r="Q17" s="70">
        <v>60791</v>
      </c>
      <c r="R17" s="70">
        <v>64</v>
      </c>
      <c r="S17" s="70">
        <v>61</v>
      </c>
      <c r="T17" s="70">
        <v>62</v>
      </c>
      <c r="U17" s="70">
        <v>71</v>
      </c>
      <c r="V17" s="70">
        <v>148</v>
      </c>
      <c r="W17" s="70">
        <v>156</v>
      </c>
      <c r="X17" s="70">
        <v>195</v>
      </c>
      <c r="Y17" s="70">
        <v>95</v>
      </c>
      <c r="Z17" s="70">
        <v>118</v>
      </c>
      <c r="AA17" s="70">
        <v>74</v>
      </c>
      <c r="AB17" s="70">
        <v>92</v>
      </c>
      <c r="AC17" s="71">
        <f t="shared" si="0"/>
        <v>110774</v>
      </c>
    </row>
    <row r="18" spans="2:29" ht="19.5" customHeight="1" x14ac:dyDescent="0.3">
      <c r="B18" s="5"/>
      <c r="C18" s="58" t="s">
        <v>35</v>
      </c>
      <c r="D18" s="70">
        <v>405</v>
      </c>
      <c r="E18" s="70">
        <v>416</v>
      </c>
      <c r="F18" s="70">
        <v>214</v>
      </c>
      <c r="G18" s="70">
        <v>613</v>
      </c>
      <c r="H18" s="70">
        <v>419</v>
      </c>
      <c r="I18" s="70">
        <v>211</v>
      </c>
      <c r="J18" s="70">
        <v>255</v>
      </c>
      <c r="K18" s="70">
        <v>243</v>
      </c>
      <c r="L18" s="70">
        <v>100808</v>
      </c>
      <c r="M18" s="70">
        <v>203</v>
      </c>
      <c r="N18" s="70">
        <v>15057</v>
      </c>
      <c r="O18" s="70">
        <v>693</v>
      </c>
      <c r="P18" s="70">
        <v>280</v>
      </c>
      <c r="Q18" s="70">
        <v>171213</v>
      </c>
      <c r="R18" s="70">
        <v>10531</v>
      </c>
      <c r="S18" s="70">
        <v>439</v>
      </c>
      <c r="T18" s="70">
        <v>173</v>
      </c>
      <c r="U18" s="70">
        <v>208</v>
      </c>
      <c r="V18" s="70">
        <v>182</v>
      </c>
      <c r="W18" s="70">
        <v>247</v>
      </c>
      <c r="X18" s="70">
        <v>242</v>
      </c>
      <c r="Y18" s="70">
        <v>3234</v>
      </c>
      <c r="Z18" s="70">
        <v>239</v>
      </c>
      <c r="AA18" s="70">
        <v>170</v>
      </c>
      <c r="AB18" s="70">
        <v>2723</v>
      </c>
      <c r="AC18" s="71">
        <f t="shared" si="0"/>
        <v>309418</v>
      </c>
    </row>
    <row r="19" spans="2:29" ht="19.5" customHeight="1" x14ac:dyDescent="0.3">
      <c r="B19" s="5"/>
      <c r="C19" s="58" t="s">
        <v>33</v>
      </c>
      <c r="D19" s="70">
        <v>174</v>
      </c>
      <c r="E19" s="70">
        <v>1402</v>
      </c>
      <c r="F19" s="70">
        <v>1272</v>
      </c>
      <c r="G19" s="70">
        <v>7927</v>
      </c>
      <c r="H19" s="70">
        <v>4826</v>
      </c>
      <c r="I19" s="70">
        <v>490</v>
      </c>
      <c r="J19" s="70">
        <v>1830</v>
      </c>
      <c r="K19" s="70">
        <v>2627</v>
      </c>
      <c r="L19" s="70">
        <v>532</v>
      </c>
      <c r="M19" s="70">
        <v>62963</v>
      </c>
      <c r="N19" s="70">
        <v>6723</v>
      </c>
      <c r="O19" s="70">
        <v>2377</v>
      </c>
      <c r="P19" s="70">
        <v>2353</v>
      </c>
      <c r="Q19" s="70">
        <v>736563</v>
      </c>
      <c r="R19" s="70">
        <v>22165</v>
      </c>
      <c r="S19" s="70">
        <v>4205</v>
      </c>
      <c r="T19" s="70">
        <v>441</v>
      </c>
      <c r="U19" s="70">
        <v>1087</v>
      </c>
      <c r="V19" s="70">
        <v>146</v>
      </c>
      <c r="W19" s="70">
        <v>1859</v>
      </c>
      <c r="X19" s="70">
        <v>1073</v>
      </c>
      <c r="Y19" s="70">
        <v>490</v>
      </c>
      <c r="Z19" s="70">
        <v>1580</v>
      </c>
      <c r="AA19" s="70">
        <v>242</v>
      </c>
      <c r="AB19" s="70">
        <v>1059</v>
      </c>
      <c r="AC19" s="71">
        <f t="shared" si="0"/>
        <v>866406</v>
      </c>
    </row>
    <row r="20" spans="2:29" ht="19.5" customHeight="1" x14ac:dyDescent="0.3">
      <c r="B20" s="5"/>
      <c r="C20" s="58" t="s">
        <v>37</v>
      </c>
      <c r="D20" s="70">
        <v>231</v>
      </c>
      <c r="E20" s="70">
        <v>1397</v>
      </c>
      <c r="F20" s="70">
        <v>1206</v>
      </c>
      <c r="G20" s="70">
        <v>5822</v>
      </c>
      <c r="H20" s="70">
        <v>11136</v>
      </c>
      <c r="I20" s="70">
        <v>734</v>
      </c>
      <c r="J20" s="70">
        <v>3067</v>
      </c>
      <c r="K20" s="70">
        <v>58053</v>
      </c>
      <c r="L20" s="70">
        <v>21705</v>
      </c>
      <c r="M20" s="70">
        <v>2717</v>
      </c>
      <c r="N20" s="70">
        <v>74873</v>
      </c>
      <c r="O20" s="70">
        <v>2137</v>
      </c>
      <c r="P20" s="70">
        <v>1568</v>
      </c>
      <c r="Q20" s="70">
        <v>448677</v>
      </c>
      <c r="R20" s="70">
        <v>14885</v>
      </c>
      <c r="S20" s="70">
        <v>616</v>
      </c>
      <c r="T20" s="70">
        <v>463</v>
      </c>
      <c r="U20" s="70">
        <v>463</v>
      </c>
      <c r="V20" s="70">
        <v>6357</v>
      </c>
      <c r="W20" s="70">
        <v>1390</v>
      </c>
      <c r="X20" s="70">
        <v>1417</v>
      </c>
      <c r="Y20" s="70">
        <v>788</v>
      </c>
      <c r="Z20" s="70">
        <v>1007</v>
      </c>
      <c r="AA20" s="70">
        <v>307</v>
      </c>
      <c r="AB20" s="70">
        <v>1123</v>
      </c>
      <c r="AC20" s="71">
        <f t="shared" si="0"/>
        <v>662139</v>
      </c>
    </row>
    <row r="21" spans="2:29" ht="19.5" customHeight="1" x14ac:dyDescent="0.3">
      <c r="B21" s="5"/>
      <c r="C21" s="58" t="s">
        <v>27</v>
      </c>
      <c r="D21" s="70">
        <v>5610</v>
      </c>
      <c r="E21" s="70">
        <v>1546722</v>
      </c>
      <c r="F21" s="70">
        <v>429</v>
      </c>
      <c r="G21" s="70">
        <v>6145</v>
      </c>
      <c r="H21" s="70">
        <v>1321</v>
      </c>
      <c r="I21" s="70">
        <v>702704</v>
      </c>
      <c r="J21" s="70">
        <v>2679</v>
      </c>
      <c r="K21" s="70">
        <v>225</v>
      </c>
      <c r="L21" s="70">
        <v>1591</v>
      </c>
      <c r="M21" s="70">
        <v>3250</v>
      </c>
      <c r="N21" s="70">
        <v>2604</v>
      </c>
      <c r="O21" s="70">
        <v>2826909</v>
      </c>
      <c r="P21" s="70">
        <v>14680</v>
      </c>
      <c r="Q21" s="70">
        <v>1468563</v>
      </c>
      <c r="R21" s="70">
        <v>36899</v>
      </c>
      <c r="S21" s="70">
        <v>3672</v>
      </c>
      <c r="T21" s="70">
        <v>554</v>
      </c>
      <c r="U21" s="70">
        <v>750</v>
      </c>
      <c r="V21" s="70">
        <v>390</v>
      </c>
      <c r="W21" s="70">
        <v>21763</v>
      </c>
      <c r="X21" s="70">
        <v>1767</v>
      </c>
      <c r="Y21" s="70">
        <v>7773</v>
      </c>
      <c r="Z21" s="70">
        <v>1513</v>
      </c>
      <c r="AA21" s="70">
        <v>13450</v>
      </c>
      <c r="AB21" s="70">
        <v>1986</v>
      </c>
      <c r="AC21" s="71">
        <f t="shared" si="0"/>
        <v>6673949</v>
      </c>
    </row>
    <row r="22" spans="2:29" ht="19.5" customHeight="1" x14ac:dyDescent="0.3">
      <c r="B22" s="5"/>
      <c r="C22" s="58" t="s">
        <v>28</v>
      </c>
      <c r="D22" s="70">
        <v>42036</v>
      </c>
      <c r="E22" s="70">
        <v>40826</v>
      </c>
      <c r="F22" s="70">
        <v>668</v>
      </c>
      <c r="G22" s="70">
        <v>3616</v>
      </c>
      <c r="H22" s="70">
        <v>861</v>
      </c>
      <c r="I22" s="70">
        <v>56141</v>
      </c>
      <c r="J22" s="70">
        <v>1329</v>
      </c>
      <c r="K22" s="70">
        <v>445</v>
      </c>
      <c r="L22" s="70">
        <v>1184</v>
      </c>
      <c r="M22" s="70">
        <v>1962</v>
      </c>
      <c r="N22" s="70">
        <v>1487</v>
      </c>
      <c r="O22" s="70">
        <v>43294</v>
      </c>
      <c r="P22" s="70">
        <v>789195</v>
      </c>
      <c r="Q22" s="70">
        <v>1032828</v>
      </c>
      <c r="R22" s="70">
        <v>25262</v>
      </c>
      <c r="S22" s="70">
        <v>32234</v>
      </c>
      <c r="T22" s="70">
        <v>640</v>
      </c>
      <c r="U22" s="70">
        <v>449</v>
      </c>
      <c r="V22" s="70">
        <v>98</v>
      </c>
      <c r="W22" s="70">
        <v>44657</v>
      </c>
      <c r="X22" s="70">
        <v>1931</v>
      </c>
      <c r="Y22" s="70">
        <v>41235</v>
      </c>
      <c r="Z22" s="70">
        <v>776</v>
      </c>
      <c r="AA22" s="70">
        <v>8069</v>
      </c>
      <c r="AB22" s="70">
        <v>34137</v>
      </c>
      <c r="AC22" s="71">
        <f t="shared" si="0"/>
        <v>2205360</v>
      </c>
    </row>
    <row r="23" spans="2:29" ht="19.5" customHeight="1" x14ac:dyDescent="0.3">
      <c r="B23" s="59"/>
      <c r="C23" s="58" t="s">
        <v>26</v>
      </c>
      <c r="D23" s="70">
        <v>445584</v>
      </c>
      <c r="E23" s="70">
        <v>2373946</v>
      </c>
      <c r="F23" s="70">
        <v>495157</v>
      </c>
      <c r="G23" s="70">
        <v>5218487</v>
      </c>
      <c r="H23" s="70">
        <v>924831</v>
      </c>
      <c r="I23" s="70">
        <v>1353324</v>
      </c>
      <c r="J23" s="70">
        <v>1545249</v>
      </c>
      <c r="K23" s="70">
        <v>459302</v>
      </c>
      <c r="L23" s="70">
        <v>439559</v>
      </c>
      <c r="M23" s="70">
        <v>2656158</v>
      </c>
      <c r="N23" s="70">
        <v>2492659</v>
      </c>
      <c r="O23" s="70">
        <v>3788007</v>
      </c>
      <c r="P23" s="70">
        <v>5585485</v>
      </c>
      <c r="Q23" s="70">
        <v>91760637</v>
      </c>
      <c r="R23" s="70">
        <v>3473011</v>
      </c>
      <c r="S23" s="70">
        <v>1668032.12</v>
      </c>
      <c r="T23" s="70">
        <v>562409</v>
      </c>
      <c r="U23" s="70">
        <v>905557.24</v>
      </c>
      <c r="V23" s="70">
        <v>357661</v>
      </c>
      <c r="W23" s="70">
        <v>3047155.42</v>
      </c>
      <c r="X23" s="70">
        <v>1498447</v>
      </c>
      <c r="Y23" s="70">
        <v>1592232</v>
      </c>
      <c r="Z23" s="70">
        <v>1203335</v>
      </c>
      <c r="AA23" s="70">
        <v>970341</v>
      </c>
      <c r="AB23" s="70">
        <v>1563200</v>
      </c>
      <c r="AC23" s="71">
        <f t="shared" si="0"/>
        <v>136379765.78</v>
      </c>
    </row>
    <row r="24" spans="2:29" ht="19.5" customHeight="1" x14ac:dyDescent="0.3">
      <c r="B24" s="5"/>
      <c r="C24" s="58" t="s">
        <v>31</v>
      </c>
      <c r="D24" s="70">
        <v>20747</v>
      </c>
      <c r="E24" s="70">
        <v>13092</v>
      </c>
      <c r="F24" s="70">
        <v>5619</v>
      </c>
      <c r="G24" s="70">
        <v>20723</v>
      </c>
      <c r="H24" s="70">
        <v>6819</v>
      </c>
      <c r="I24" s="70">
        <v>26352</v>
      </c>
      <c r="J24" s="70">
        <v>46328</v>
      </c>
      <c r="K24" s="70">
        <v>4227</v>
      </c>
      <c r="L24" s="70">
        <v>43334</v>
      </c>
      <c r="M24" s="70">
        <v>27783</v>
      </c>
      <c r="N24" s="70">
        <v>52889</v>
      </c>
      <c r="O24" s="70">
        <v>35892</v>
      </c>
      <c r="P24" s="70">
        <v>38872</v>
      </c>
      <c r="Q24" s="70">
        <v>253921</v>
      </c>
      <c r="R24" s="70">
        <v>321867</v>
      </c>
      <c r="S24" s="70">
        <v>2636</v>
      </c>
      <c r="T24" s="70">
        <v>7939</v>
      </c>
      <c r="U24" s="70">
        <v>9565</v>
      </c>
      <c r="V24" s="70">
        <v>8682</v>
      </c>
      <c r="W24" s="70">
        <v>93970</v>
      </c>
      <c r="X24" s="70">
        <v>15841</v>
      </c>
      <c r="Y24" s="70">
        <v>16725</v>
      </c>
      <c r="Z24" s="70">
        <v>15532</v>
      </c>
      <c r="AA24" s="70">
        <v>21071</v>
      </c>
      <c r="AB24" s="70">
        <v>52762</v>
      </c>
      <c r="AC24" s="71">
        <f t="shared" si="0"/>
        <v>1163188</v>
      </c>
    </row>
    <row r="25" spans="2:29" ht="19.5" customHeight="1" x14ac:dyDescent="0.3">
      <c r="B25" s="5"/>
      <c r="C25" s="58" t="s">
        <v>43</v>
      </c>
      <c r="D25" s="70">
        <v>1228</v>
      </c>
      <c r="E25" s="70">
        <v>309</v>
      </c>
      <c r="F25" s="70">
        <v>144</v>
      </c>
      <c r="G25" s="70">
        <v>624</v>
      </c>
      <c r="H25" s="70">
        <v>220</v>
      </c>
      <c r="I25" s="70">
        <v>323</v>
      </c>
      <c r="J25" s="70">
        <v>373</v>
      </c>
      <c r="K25" s="70">
        <v>109</v>
      </c>
      <c r="L25" s="70">
        <v>419</v>
      </c>
      <c r="M25" s="70">
        <v>495</v>
      </c>
      <c r="N25" s="70">
        <v>317</v>
      </c>
      <c r="O25" s="70">
        <v>1271</v>
      </c>
      <c r="P25" s="70">
        <v>1208</v>
      </c>
      <c r="Q25" s="70">
        <v>201485</v>
      </c>
      <c r="R25" s="70">
        <v>10120</v>
      </c>
      <c r="S25" s="70">
        <v>17150</v>
      </c>
      <c r="T25" s="70">
        <v>301</v>
      </c>
      <c r="U25" s="70">
        <v>223</v>
      </c>
      <c r="V25" s="70">
        <v>65</v>
      </c>
      <c r="W25" s="70">
        <v>589</v>
      </c>
      <c r="X25" s="70">
        <v>1736</v>
      </c>
      <c r="Y25" s="70">
        <v>37138</v>
      </c>
      <c r="Z25" s="70">
        <v>352</v>
      </c>
      <c r="AA25" s="70">
        <v>162</v>
      </c>
      <c r="AB25" s="70">
        <v>21684</v>
      </c>
      <c r="AC25" s="71">
        <f t="shared" si="0"/>
        <v>298045</v>
      </c>
    </row>
    <row r="26" spans="2:29" ht="19.5" customHeight="1" x14ac:dyDescent="0.3">
      <c r="B26" s="5"/>
      <c r="C26" s="58" t="s">
        <v>47</v>
      </c>
      <c r="D26" s="70">
        <v>119</v>
      </c>
      <c r="E26" s="70">
        <v>182</v>
      </c>
      <c r="F26" s="70">
        <v>566</v>
      </c>
      <c r="G26" s="70">
        <v>957</v>
      </c>
      <c r="H26" s="70">
        <v>235</v>
      </c>
      <c r="I26" s="70">
        <v>353</v>
      </c>
      <c r="J26" s="70">
        <v>16390</v>
      </c>
      <c r="K26" s="70">
        <v>113</v>
      </c>
      <c r="L26" s="70">
        <v>526</v>
      </c>
      <c r="M26" s="70">
        <v>329</v>
      </c>
      <c r="N26" s="70">
        <v>166</v>
      </c>
      <c r="O26" s="70">
        <v>271</v>
      </c>
      <c r="P26" s="70">
        <v>437</v>
      </c>
      <c r="Q26" s="70">
        <v>102479</v>
      </c>
      <c r="R26" s="70">
        <v>5840</v>
      </c>
      <c r="S26" s="70">
        <v>648</v>
      </c>
      <c r="T26" s="70">
        <v>3127</v>
      </c>
      <c r="U26" s="70">
        <v>134</v>
      </c>
      <c r="V26" s="70">
        <v>34</v>
      </c>
      <c r="W26" s="70">
        <v>142</v>
      </c>
      <c r="X26" s="70">
        <v>587</v>
      </c>
      <c r="Y26" s="70">
        <v>332</v>
      </c>
      <c r="Z26" s="70">
        <v>683</v>
      </c>
      <c r="AA26" s="70">
        <v>105</v>
      </c>
      <c r="AB26" s="70">
        <v>776</v>
      </c>
      <c r="AC26" s="71">
        <f t="shared" si="0"/>
        <v>135531</v>
      </c>
    </row>
    <row r="27" spans="2:29" ht="19.5" customHeight="1" x14ac:dyDescent="0.3">
      <c r="B27" s="5"/>
      <c r="C27" s="58" t="s">
        <v>48</v>
      </c>
      <c r="D27" s="70">
        <v>83</v>
      </c>
      <c r="E27" s="70">
        <v>335</v>
      </c>
      <c r="F27" s="70">
        <v>59</v>
      </c>
      <c r="G27" s="70">
        <v>4581</v>
      </c>
      <c r="H27" s="70">
        <v>318</v>
      </c>
      <c r="I27" s="70">
        <v>193</v>
      </c>
      <c r="J27" s="70">
        <v>327</v>
      </c>
      <c r="K27" s="70">
        <v>84</v>
      </c>
      <c r="L27" s="70">
        <v>107</v>
      </c>
      <c r="M27" s="70">
        <v>657</v>
      </c>
      <c r="N27" s="70">
        <v>232</v>
      </c>
      <c r="O27" s="70">
        <v>390</v>
      </c>
      <c r="P27" s="70">
        <v>338</v>
      </c>
      <c r="Q27" s="70">
        <v>71980</v>
      </c>
      <c r="R27" s="70">
        <v>2824</v>
      </c>
      <c r="S27" s="70">
        <v>136</v>
      </c>
      <c r="T27" s="70">
        <v>124</v>
      </c>
      <c r="U27" s="70">
        <v>483</v>
      </c>
      <c r="V27" s="70">
        <v>40</v>
      </c>
      <c r="W27" s="70">
        <v>332</v>
      </c>
      <c r="X27" s="70">
        <v>85</v>
      </c>
      <c r="Y27" s="70">
        <v>161</v>
      </c>
      <c r="Z27" s="70">
        <v>751</v>
      </c>
      <c r="AA27" s="70">
        <v>136</v>
      </c>
      <c r="AB27" s="70">
        <v>100</v>
      </c>
      <c r="AC27" s="71">
        <f t="shared" si="0"/>
        <v>84856</v>
      </c>
    </row>
    <row r="28" spans="2:29" ht="19.5" customHeight="1" x14ac:dyDescent="0.3">
      <c r="B28" s="5"/>
      <c r="C28" s="58" t="s">
        <v>49</v>
      </c>
      <c r="D28" s="70">
        <v>46</v>
      </c>
      <c r="E28" s="70">
        <v>38</v>
      </c>
      <c r="F28" s="70">
        <v>37</v>
      </c>
      <c r="G28" s="70">
        <v>127</v>
      </c>
      <c r="H28" s="70">
        <v>48</v>
      </c>
      <c r="I28" s="70">
        <v>39</v>
      </c>
      <c r="J28" s="70">
        <v>47</v>
      </c>
      <c r="K28" s="70">
        <v>44</v>
      </c>
      <c r="L28" s="70">
        <v>93</v>
      </c>
      <c r="M28" s="70">
        <v>51</v>
      </c>
      <c r="N28" s="70">
        <v>1004</v>
      </c>
      <c r="O28" s="70">
        <v>58</v>
      </c>
      <c r="P28" s="70">
        <v>502</v>
      </c>
      <c r="Q28" s="70">
        <v>54020</v>
      </c>
      <c r="R28" s="70">
        <v>6151</v>
      </c>
      <c r="S28" s="70">
        <v>39</v>
      </c>
      <c r="T28" s="70">
        <v>40</v>
      </c>
      <c r="U28" s="70">
        <v>96</v>
      </c>
      <c r="V28" s="70">
        <v>1560</v>
      </c>
      <c r="W28" s="70">
        <v>40</v>
      </c>
      <c r="X28" s="70">
        <v>43</v>
      </c>
      <c r="Y28" s="70">
        <v>40</v>
      </c>
      <c r="Z28" s="70">
        <v>48</v>
      </c>
      <c r="AA28" s="70">
        <v>43</v>
      </c>
      <c r="AB28" s="70">
        <v>63</v>
      </c>
      <c r="AC28" s="71">
        <f t="shared" si="0"/>
        <v>64317</v>
      </c>
    </row>
    <row r="29" spans="2:29" ht="19.5" customHeight="1" x14ac:dyDescent="0.3">
      <c r="B29" s="5"/>
      <c r="C29" s="58" t="s">
        <v>29</v>
      </c>
      <c r="D29" s="70">
        <v>584</v>
      </c>
      <c r="E29" s="70">
        <v>4205</v>
      </c>
      <c r="F29" s="70">
        <v>114</v>
      </c>
      <c r="G29" s="70">
        <v>2590</v>
      </c>
      <c r="H29" s="70">
        <v>367</v>
      </c>
      <c r="I29" s="70">
        <v>334</v>
      </c>
      <c r="J29" s="70">
        <v>494</v>
      </c>
      <c r="K29" s="70">
        <v>93</v>
      </c>
      <c r="L29" s="70">
        <v>158</v>
      </c>
      <c r="M29" s="70">
        <v>777</v>
      </c>
      <c r="N29" s="70">
        <v>617</v>
      </c>
      <c r="O29" s="70">
        <v>15827</v>
      </c>
      <c r="P29" s="70">
        <v>6951</v>
      </c>
      <c r="Q29" s="70">
        <v>466917</v>
      </c>
      <c r="R29" s="70">
        <v>50725</v>
      </c>
      <c r="S29" s="70">
        <v>302</v>
      </c>
      <c r="T29" s="70">
        <v>136</v>
      </c>
      <c r="U29" s="70">
        <v>322</v>
      </c>
      <c r="V29" s="70">
        <v>57</v>
      </c>
      <c r="W29" s="70">
        <v>557955</v>
      </c>
      <c r="X29" s="70">
        <v>277</v>
      </c>
      <c r="Y29" s="70">
        <v>196</v>
      </c>
      <c r="Z29" s="70">
        <v>397</v>
      </c>
      <c r="AA29" s="70">
        <v>26477</v>
      </c>
      <c r="AB29" s="70">
        <v>411</v>
      </c>
      <c r="AC29" s="71">
        <f t="shared" si="0"/>
        <v>1137283</v>
      </c>
    </row>
    <row r="30" spans="2:29" ht="19.5" customHeight="1" x14ac:dyDescent="0.3">
      <c r="B30" s="5"/>
      <c r="C30" s="58" t="s">
        <v>36</v>
      </c>
      <c r="D30" s="70">
        <v>95</v>
      </c>
      <c r="E30" s="70">
        <v>347</v>
      </c>
      <c r="F30" s="70">
        <v>92</v>
      </c>
      <c r="G30" s="70">
        <v>8966</v>
      </c>
      <c r="H30" s="70">
        <v>270</v>
      </c>
      <c r="I30" s="70">
        <v>553</v>
      </c>
      <c r="J30" s="70">
        <v>2535</v>
      </c>
      <c r="K30" s="70">
        <v>115</v>
      </c>
      <c r="L30" s="70">
        <v>165</v>
      </c>
      <c r="M30" s="70">
        <v>476</v>
      </c>
      <c r="N30" s="70">
        <v>817</v>
      </c>
      <c r="O30" s="70">
        <v>459</v>
      </c>
      <c r="P30" s="70">
        <v>315</v>
      </c>
      <c r="Q30" s="70">
        <v>191808</v>
      </c>
      <c r="R30" s="70">
        <v>7258</v>
      </c>
      <c r="S30" s="70">
        <v>129</v>
      </c>
      <c r="T30" s="70">
        <v>5918</v>
      </c>
      <c r="U30" s="70">
        <v>106</v>
      </c>
      <c r="V30" s="70">
        <v>81</v>
      </c>
      <c r="W30" s="70">
        <v>266</v>
      </c>
      <c r="X30" s="70">
        <v>47646</v>
      </c>
      <c r="Y30" s="70">
        <v>158</v>
      </c>
      <c r="Z30" s="70">
        <v>1011</v>
      </c>
      <c r="AA30" s="70">
        <v>99</v>
      </c>
      <c r="AB30" s="70">
        <v>350</v>
      </c>
      <c r="AC30" s="71">
        <f t="shared" si="0"/>
        <v>270035</v>
      </c>
    </row>
    <row r="31" spans="2:29" ht="19.5" customHeight="1" x14ac:dyDescent="0.3">
      <c r="B31" s="5"/>
      <c r="C31" s="58" t="s">
        <v>32</v>
      </c>
      <c r="D31" s="70">
        <v>5271</v>
      </c>
      <c r="E31" s="70">
        <v>1039</v>
      </c>
      <c r="F31" s="70">
        <v>113</v>
      </c>
      <c r="G31" s="70">
        <v>607</v>
      </c>
      <c r="H31" s="70">
        <v>166</v>
      </c>
      <c r="I31" s="70">
        <v>1128</v>
      </c>
      <c r="J31" s="70">
        <v>231</v>
      </c>
      <c r="K31" s="70">
        <v>101</v>
      </c>
      <c r="L31" s="70">
        <v>25517</v>
      </c>
      <c r="M31" s="70">
        <v>227</v>
      </c>
      <c r="N31" s="70">
        <v>729</v>
      </c>
      <c r="O31" s="70">
        <v>2479</v>
      </c>
      <c r="P31" s="70">
        <v>5090</v>
      </c>
      <c r="Q31" s="70">
        <v>229838</v>
      </c>
      <c r="R31" s="70">
        <v>12311</v>
      </c>
      <c r="S31" s="70">
        <v>67995</v>
      </c>
      <c r="T31" s="70">
        <v>742</v>
      </c>
      <c r="U31" s="70">
        <v>167</v>
      </c>
      <c r="V31" s="70">
        <v>187</v>
      </c>
      <c r="W31" s="70">
        <v>349</v>
      </c>
      <c r="X31" s="70">
        <v>158</v>
      </c>
      <c r="Y31" s="70">
        <v>113898</v>
      </c>
      <c r="Z31" s="70">
        <v>202</v>
      </c>
      <c r="AA31" s="70">
        <v>2755</v>
      </c>
      <c r="AB31" s="70">
        <v>1245</v>
      </c>
      <c r="AC31" s="71">
        <f t="shared" si="0"/>
        <v>472545</v>
      </c>
    </row>
    <row r="32" spans="2:29" ht="19.5" customHeight="1" x14ac:dyDescent="0.3">
      <c r="B32" s="5"/>
      <c r="C32" s="58" t="s">
        <v>38</v>
      </c>
      <c r="D32" s="70">
        <v>99</v>
      </c>
      <c r="E32" s="70">
        <v>262</v>
      </c>
      <c r="F32" s="70">
        <v>103</v>
      </c>
      <c r="G32" s="70">
        <v>9333</v>
      </c>
      <c r="H32" s="70">
        <v>224</v>
      </c>
      <c r="I32" s="70">
        <v>146</v>
      </c>
      <c r="J32" s="70">
        <v>630</v>
      </c>
      <c r="K32" s="70">
        <v>72</v>
      </c>
      <c r="L32" s="70">
        <v>131</v>
      </c>
      <c r="M32" s="70">
        <v>527</v>
      </c>
      <c r="N32" s="70">
        <v>339</v>
      </c>
      <c r="O32" s="70">
        <v>600</v>
      </c>
      <c r="P32" s="70">
        <v>385</v>
      </c>
      <c r="Q32" s="70">
        <v>145695</v>
      </c>
      <c r="R32" s="70">
        <v>4193</v>
      </c>
      <c r="S32" s="70">
        <v>175</v>
      </c>
      <c r="T32" s="70">
        <v>271</v>
      </c>
      <c r="U32" s="70">
        <v>1827</v>
      </c>
      <c r="V32" s="70">
        <v>36</v>
      </c>
      <c r="W32" s="70">
        <v>372</v>
      </c>
      <c r="X32" s="70">
        <v>1081</v>
      </c>
      <c r="Y32" s="70">
        <v>176</v>
      </c>
      <c r="Z32" s="70">
        <v>43472</v>
      </c>
      <c r="AA32" s="70">
        <v>130</v>
      </c>
      <c r="AB32" s="70">
        <v>279</v>
      </c>
      <c r="AC32" s="71">
        <f t="shared" si="0"/>
        <v>210558</v>
      </c>
    </row>
    <row r="33" spans="2:30" ht="19.5" customHeight="1" x14ac:dyDescent="0.3">
      <c r="B33" s="5"/>
      <c r="C33" s="58" t="s">
        <v>40</v>
      </c>
      <c r="D33" s="70">
        <v>235</v>
      </c>
      <c r="E33" s="70">
        <v>386</v>
      </c>
      <c r="F33" s="70">
        <v>128</v>
      </c>
      <c r="G33" s="70">
        <v>764</v>
      </c>
      <c r="H33" s="70">
        <v>169</v>
      </c>
      <c r="I33" s="70">
        <v>343</v>
      </c>
      <c r="J33" s="70">
        <v>269</v>
      </c>
      <c r="K33" s="70">
        <v>78</v>
      </c>
      <c r="L33" s="70">
        <v>215</v>
      </c>
      <c r="M33" s="70">
        <v>338</v>
      </c>
      <c r="N33" s="70">
        <v>308</v>
      </c>
      <c r="O33" s="70">
        <v>8166</v>
      </c>
      <c r="P33" s="70">
        <v>6946</v>
      </c>
      <c r="Q33" s="70">
        <v>71349</v>
      </c>
      <c r="R33" s="70">
        <v>12307</v>
      </c>
      <c r="S33" s="70">
        <v>492</v>
      </c>
      <c r="T33" s="70">
        <v>209</v>
      </c>
      <c r="U33" s="70">
        <v>175</v>
      </c>
      <c r="V33" s="70">
        <v>161</v>
      </c>
      <c r="W33" s="70">
        <v>22260</v>
      </c>
      <c r="X33" s="70">
        <v>322</v>
      </c>
      <c r="Y33" s="70">
        <v>342</v>
      </c>
      <c r="Z33" s="70">
        <v>318</v>
      </c>
      <c r="AA33" s="70">
        <v>26363</v>
      </c>
      <c r="AB33" s="70">
        <v>325</v>
      </c>
      <c r="AC33" s="71">
        <f t="shared" si="0"/>
        <v>152968</v>
      </c>
    </row>
    <row r="34" spans="2:30" ht="19.5" customHeight="1" x14ac:dyDescent="0.3">
      <c r="B34" s="5"/>
      <c r="C34" s="58" t="s">
        <v>42</v>
      </c>
      <c r="D34" s="70">
        <v>321</v>
      </c>
      <c r="E34" s="70">
        <v>775</v>
      </c>
      <c r="F34" s="70">
        <v>202</v>
      </c>
      <c r="G34" s="70">
        <v>1063</v>
      </c>
      <c r="H34" s="70">
        <v>679</v>
      </c>
      <c r="I34" s="70">
        <v>445</v>
      </c>
      <c r="J34" s="70">
        <v>1604</v>
      </c>
      <c r="K34" s="70">
        <v>170</v>
      </c>
      <c r="L34" s="70">
        <v>15463</v>
      </c>
      <c r="M34" s="70">
        <v>728</v>
      </c>
      <c r="N34" s="70">
        <v>16252</v>
      </c>
      <c r="O34" s="70">
        <v>1208</v>
      </c>
      <c r="P34" s="70">
        <v>1312</v>
      </c>
      <c r="Q34" s="70">
        <v>250710</v>
      </c>
      <c r="R34" s="70">
        <v>35385</v>
      </c>
      <c r="S34" s="70">
        <v>32642</v>
      </c>
      <c r="T34" s="70">
        <v>1138</v>
      </c>
      <c r="U34" s="70">
        <v>278</v>
      </c>
      <c r="V34" s="70">
        <v>359</v>
      </c>
      <c r="W34" s="70">
        <v>757</v>
      </c>
      <c r="X34" s="70">
        <v>353</v>
      </c>
      <c r="Y34" s="70">
        <v>3042</v>
      </c>
      <c r="Z34" s="70">
        <v>503</v>
      </c>
      <c r="AA34" s="70">
        <v>229</v>
      </c>
      <c r="AB34" s="70">
        <v>25197</v>
      </c>
      <c r="AC34" s="71">
        <f t="shared" si="0"/>
        <v>390815</v>
      </c>
    </row>
    <row r="35" spans="2:30" ht="19.5" customHeight="1" x14ac:dyDescent="0.3">
      <c r="B35" s="5"/>
      <c r="C35" s="60" t="s">
        <v>5</v>
      </c>
      <c r="D35" s="72">
        <f>SUM(D10:D34)</f>
        <v>550026</v>
      </c>
      <c r="E35" s="72">
        <f t="shared" ref="E35:AB35" si="1">SUM(E10:E34)</f>
        <v>4130898</v>
      </c>
      <c r="F35" s="72">
        <f t="shared" si="1"/>
        <v>551138</v>
      </c>
      <c r="G35" s="72">
        <f t="shared" si="1"/>
        <v>5804000</v>
      </c>
      <c r="H35" s="72">
        <f t="shared" si="1"/>
        <v>1013883</v>
      </c>
      <c r="I35" s="72">
        <f t="shared" si="1"/>
        <v>2200687</v>
      </c>
      <c r="J35" s="72">
        <f t="shared" si="1"/>
        <v>1688368</v>
      </c>
      <c r="K35" s="72">
        <f t="shared" si="1"/>
        <v>537543</v>
      </c>
      <c r="L35" s="72">
        <f t="shared" si="1"/>
        <v>654384</v>
      </c>
      <c r="M35" s="72">
        <f t="shared" si="1"/>
        <v>2776831</v>
      </c>
      <c r="N35" s="72">
        <f t="shared" si="1"/>
        <v>2717704</v>
      </c>
      <c r="O35" s="72">
        <f t="shared" si="1"/>
        <v>6772793</v>
      </c>
      <c r="P35" s="72">
        <f t="shared" si="1"/>
        <v>6491472</v>
      </c>
      <c r="Q35" s="72">
        <f t="shared" si="1"/>
        <v>100449876</v>
      </c>
      <c r="R35" s="72">
        <f t="shared" si="1"/>
        <v>4144717</v>
      </c>
      <c r="S35" s="72">
        <f t="shared" si="1"/>
        <v>1834953.12</v>
      </c>
      <c r="T35" s="72">
        <f t="shared" si="1"/>
        <v>600228</v>
      </c>
      <c r="U35" s="72">
        <f t="shared" si="1"/>
        <v>930670.24</v>
      </c>
      <c r="V35" s="72">
        <f t="shared" si="1"/>
        <v>376863</v>
      </c>
      <c r="W35" s="72">
        <f t="shared" si="1"/>
        <v>3805298.42</v>
      </c>
      <c r="X35" s="72">
        <f t="shared" si="1"/>
        <v>1584024</v>
      </c>
      <c r="Y35" s="72">
        <f t="shared" si="1"/>
        <v>1826406</v>
      </c>
      <c r="Z35" s="72">
        <f t="shared" si="1"/>
        <v>1283222</v>
      </c>
      <c r="AA35" s="72">
        <f t="shared" si="1"/>
        <v>1072336</v>
      </c>
      <c r="AB35" s="72">
        <f t="shared" si="1"/>
        <v>1710355</v>
      </c>
      <c r="AC35" s="72">
        <f>SUM(AC10:AC34)</f>
        <v>155508675.78</v>
      </c>
    </row>
    <row r="36" spans="2:30" ht="12" customHeight="1" x14ac:dyDescent="0.3">
      <c r="C36" s="9" t="s">
        <v>6</v>
      </c>
    </row>
    <row r="37" spans="2:30" ht="12" customHeight="1" x14ac:dyDescent="0.3">
      <c r="C37" s="39" t="s">
        <v>51</v>
      </c>
    </row>
    <row r="38" spans="2:30" ht="12" customHeight="1" x14ac:dyDescent="0.3">
      <c r="C38" s="10" t="s">
        <v>104</v>
      </c>
    </row>
    <row r="39" spans="2:30" ht="12" customHeight="1" x14ac:dyDescent="0.3">
      <c r="C39" s="10" t="s">
        <v>105</v>
      </c>
    </row>
    <row r="40" spans="2:30" ht="12" customHeight="1" x14ac:dyDescent="0.3">
      <c r="C40" s="10" t="s">
        <v>106</v>
      </c>
    </row>
    <row r="41" spans="2:30" ht="12" customHeight="1" x14ac:dyDescent="0.3">
      <c r="C41" s="10" t="s">
        <v>815</v>
      </c>
    </row>
    <row r="42" spans="2:30" ht="12" customHeight="1" x14ac:dyDescent="0.3">
      <c r="C42" s="10" t="s">
        <v>7</v>
      </c>
      <c r="AD42" s="61"/>
    </row>
    <row r="43" spans="2:30" ht="19.5" customHeight="1" x14ac:dyDescent="0.3">
      <c r="AB43" s="129" t="s">
        <v>8</v>
      </c>
      <c r="AC43" s="129"/>
    </row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BF9A-D9D5-46B0-B7DF-2DFB50CC7C3E}">
  <dimension ref="A1:GH49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8.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3" customFormat="1" ht="33" customHeight="1" x14ac:dyDescent="0.3">
      <c r="C6" s="132" t="s">
        <v>902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AJ6" s="54"/>
      <c r="AK6" s="54"/>
      <c r="BV6" s="54"/>
      <c r="DQ6" s="54"/>
      <c r="EK6" s="54"/>
      <c r="FO6" s="54"/>
      <c r="FP6" s="54"/>
      <c r="FQ6" s="54"/>
      <c r="FR6" s="54"/>
      <c r="FS6" s="54"/>
      <c r="FT6" s="54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7" t="s">
        <v>903</v>
      </c>
      <c r="D8" s="137"/>
      <c r="E8" s="5"/>
      <c r="F8" s="137" t="s">
        <v>904</v>
      </c>
      <c r="G8" s="137"/>
      <c r="H8" s="5"/>
      <c r="I8" s="137" t="s">
        <v>905</v>
      </c>
      <c r="J8" s="137"/>
      <c r="K8" s="5"/>
      <c r="L8" s="137" t="s">
        <v>906</v>
      </c>
      <c r="M8" s="137"/>
      <c r="N8" s="5"/>
      <c r="O8" s="137" t="s">
        <v>907</v>
      </c>
      <c r="P8" s="137"/>
      <c r="Q8" s="5"/>
      <c r="R8" s="137" t="s">
        <v>908</v>
      </c>
      <c r="S8" s="13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1" t="s">
        <v>101</v>
      </c>
      <c r="D10" s="112" t="s">
        <v>1</v>
      </c>
      <c r="E10" s="5"/>
      <c r="F10" s="111" t="s">
        <v>101</v>
      </c>
      <c r="G10" s="112" t="s">
        <v>1</v>
      </c>
      <c r="H10" s="5"/>
      <c r="I10" s="111" t="s">
        <v>101</v>
      </c>
      <c r="J10" s="112" t="s">
        <v>1</v>
      </c>
      <c r="K10" s="5"/>
      <c r="L10" s="111" t="s">
        <v>101</v>
      </c>
      <c r="M10" s="112" t="s">
        <v>1</v>
      </c>
      <c r="N10" s="5"/>
      <c r="O10" s="111" t="s">
        <v>101</v>
      </c>
      <c r="P10" s="112" t="s">
        <v>1</v>
      </c>
      <c r="Q10" s="5"/>
      <c r="R10" s="111" t="s">
        <v>101</v>
      </c>
      <c r="S10" s="112" t="s">
        <v>1</v>
      </c>
    </row>
    <row r="11" spans="2:176" ht="19.5" customHeight="1" x14ac:dyDescent="0.3">
      <c r="B11" s="5"/>
      <c r="C11" s="58" t="s">
        <v>909</v>
      </c>
      <c r="D11" s="70">
        <v>8447</v>
      </c>
      <c r="E11" s="5"/>
      <c r="F11" s="58" t="s">
        <v>910</v>
      </c>
      <c r="G11" s="70">
        <v>11462</v>
      </c>
      <c r="H11" s="5"/>
      <c r="I11" s="58" t="s">
        <v>911</v>
      </c>
      <c r="J11" s="70">
        <v>14719</v>
      </c>
      <c r="K11" s="5"/>
      <c r="L11" s="58" t="s">
        <v>56</v>
      </c>
      <c r="M11" s="70">
        <v>9100</v>
      </c>
      <c r="N11" s="5"/>
      <c r="O11" s="60" t="s">
        <v>5</v>
      </c>
      <c r="P11" s="70">
        <v>2556</v>
      </c>
      <c r="Q11" s="5"/>
      <c r="R11" s="60" t="s">
        <v>5</v>
      </c>
      <c r="S11" s="70">
        <v>6161</v>
      </c>
    </row>
    <row r="12" spans="2:176" ht="19.5" customHeight="1" x14ac:dyDescent="0.3">
      <c r="B12" s="5"/>
      <c r="C12" s="58" t="s">
        <v>912</v>
      </c>
      <c r="D12" s="70">
        <v>12135</v>
      </c>
      <c r="E12" s="5"/>
      <c r="F12" s="58" t="s">
        <v>52</v>
      </c>
      <c r="G12" s="70">
        <v>111869</v>
      </c>
      <c r="H12" s="5"/>
      <c r="I12" s="58" t="s">
        <v>913</v>
      </c>
      <c r="J12" s="70">
        <v>24025</v>
      </c>
      <c r="K12" s="5"/>
      <c r="L12" s="58" t="s">
        <v>914</v>
      </c>
      <c r="M12" s="70">
        <v>2684</v>
      </c>
      <c r="N12" s="5"/>
      <c r="O12" s="5"/>
      <c r="P12" s="5"/>
      <c r="Q12" s="5"/>
      <c r="R12" s="5"/>
      <c r="S12" s="5"/>
    </row>
    <row r="13" spans="2:176" ht="19.5" customHeight="1" x14ac:dyDescent="0.3">
      <c r="B13" s="5"/>
      <c r="C13" s="58" t="s">
        <v>915</v>
      </c>
      <c r="D13" s="70">
        <v>19232</v>
      </c>
      <c r="E13" s="5"/>
      <c r="F13" s="58" t="s">
        <v>916</v>
      </c>
      <c r="G13" s="70">
        <v>10408</v>
      </c>
      <c r="H13" s="5"/>
      <c r="I13" s="58" t="s">
        <v>917</v>
      </c>
      <c r="J13" s="70">
        <v>136161</v>
      </c>
      <c r="K13" s="5"/>
      <c r="L13" s="58" t="s">
        <v>918</v>
      </c>
      <c r="M13" s="70">
        <v>11613</v>
      </c>
      <c r="N13" s="5"/>
      <c r="O13" s="5"/>
      <c r="P13" s="5"/>
      <c r="Q13" s="5"/>
      <c r="R13" s="5"/>
      <c r="S13" s="5"/>
    </row>
    <row r="14" spans="2:176" ht="19.5" customHeight="1" x14ac:dyDescent="0.3">
      <c r="B14" s="5"/>
      <c r="C14" s="58" t="s">
        <v>919</v>
      </c>
      <c r="D14" s="70">
        <v>16019</v>
      </c>
      <c r="E14" s="5"/>
      <c r="F14" s="60" t="s">
        <v>5</v>
      </c>
      <c r="G14" s="72">
        <f>SUM(G11:G13)</f>
        <v>133739</v>
      </c>
      <c r="H14" s="5"/>
      <c r="I14" s="60" t="s">
        <v>5</v>
      </c>
      <c r="J14" s="72">
        <f>SUM(J11:J13)</f>
        <v>174905</v>
      </c>
      <c r="K14" s="5"/>
      <c r="L14" s="58" t="s">
        <v>55</v>
      </c>
      <c r="M14" s="70">
        <v>13819</v>
      </c>
      <c r="N14" s="5"/>
      <c r="O14" s="5"/>
      <c r="P14" s="5"/>
      <c r="Q14" s="5"/>
      <c r="R14" s="5"/>
      <c r="S14" s="5"/>
    </row>
    <row r="15" spans="2:176" ht="19.5" customHeight="1" x14ac:dyDescent="0.3">
      <c r="B15" s="5"/>
      <c r="C15" s="58" t="s">
        <v>920</v>
      </c>
      <c r="D15" s="70">
        <v>9268</v>
      </c>
      <c r="E15" s="5"/>
      <c r="F15" s="5"/>
      <c r="G15" s="5"/>
      <c r="H15" s="5"/>
      <c r="I15" s="5"/>
      <c r="J15" s="5"/>
      <c r="K15" s="5"/>
      <c r="L15" s="60" t="s">
        <v>5</v>
      </c>
      <c r="M15" s="70">
        <f>SUM(M11:M14)</f>
        <v>37216</v>
      </c>
      <c r="N15" s="5"/>
      <c r="O15" s="5"/>
      <c r="P15" s="5"/>
      <c r="Q15" s="5"/>
      <c r="R15" s="5"/>
      <c r="S15" s="5"/>
    </row>
    <row r="16" spans="2:176" ht="19.5" customHeight="1" x14ac:dyDescent="0.3">
      <c r="B16" s="5"/>
      <c r="C16" s="58" t="s">
        <v>921</v>
      </c>
      <c r="D16" s="70">
        <v>69013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ht="19.5" customHeight="1" x14ac:dyDescent="0.3">
      <c r="B17" s="5"/>
      <c r="C17" s="60" t="s">
        <v>5</v>
      </c>
      <c r="D17" s="72">
        <f>SUM(D11:D16)</f>
        <v>134114</v>
      </c>
      <c r="E17" s="5"/>
      <c r="F17" s="5"/>
      <c r="G17" s="5"/>
      <c r="H17" s="5"/>
      <c r="I17" s="5"/>
      <c r="J17" s="5"/>
      <c r="K17" s="5"/>
    </row>
    <row r="18" spans="2:19" ht="12" customHeight="1" x14ac:dyDescent="0.3">
      <c r="B18" s="5"/>
      <c r="C18" s="10" t="s">
        <v>815</v>
      </c>
      <c r="D18" s="113"/>
      <c r="E18" s="5"/>
      <c r="F18" s="114"/>
      <c r="G18" s="113"/>
      <c r="H18" s="5"/>
      <c r="I18" s="114"/>
      <c r="J18" s="113"/>
      <c r="K18" s="5"/>
    </row>
    <row r="19" spans="2:19" ht="12" customHeight="1" x14ac:dyDescent="0.3">
      <c r="B19" s="5"/>
      <c r="C19" s="10" t="s">
        <v>7</v>
      </c>
      <c r="D19" s="113"/>
      <c r="E19" s="5"/>
      <c r="F19" s="114"/>
      <c r="G19" s="113"/>
      <c r="H19" s="5"/>
      <c r="I19" s="114"/>
      <c r="J19" s="113"/>
      <c r="K19" s="5"/>
    </row>
    <row r="20" spans="2:19" ht="19.2" customHeight="1" x14ac:dyDescent="0.3">
      <c r="R20" s="60" t="s">
        <v>5</v>
      </c>
      <c r="S20" s="72">
        <f>+D17+G14+J14+M15+P11+S11</f>
        <v>488691</v>
      </c>
    </row>
    <row r="21" spans="2:19" ht="12" customHeight="1" x14ac:dyDescent="0.3"/>
    <row r="22" spans="2:19" ht="12" customHeight="1" x14ac:dyDescent="0.3"/>
    <row r="23" spans="2:19" ht="19.5" customHeight="1" x14ac:dyDescent="0.3">
      <c r="R23" s="129" t="s">
        <v>8</v>
      </c>
      <c r="S23" s="129"/>
    </row>
    <row r="24" spans="2:19" ht="12" customHeight="1" x14ac:dyDescent="0.3"/>
    <row r="25" spans="2:19" ht="12" customHeight="1" x14ac:dyDescent="0.3">
      <c r="G25" s="115"/>
    </row>
    <row r="26" spans="2:19" ht="12" customHeight="1" x14ac:dyDescent="0.3"/>
    <row r="27" spans="2:19" ht="12" customHeight="1" x14ac:dyDescent="0.3"/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</sheetData>
  <mergeCells count="8">
    <mergeCell ref="R23:S23"/>
    <mergeCell ref="C6:S6"/>
    <mergeCell ref="C8:D8"/>
    <mergeCell ref="F8:G8"/>
    <mergeCell ref="I8:J8"/>
    <mergeCell ref="L8:M8"/>
    <mergeCell ref="O8:P8"/>
    <mergeCell ref="R8:S8"/>
  </mergeCells>
  <hyperlinks>
    <hyperlink ref="R23" location="Índice!A1" display="Volver al índice" xr:uid="{BB4EEB84-549E-418E-A390-418D7D199D39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9BF7-6A00-44E3-8AEA-AB5B45F8DF45}">
  <dimension ref="A1:GH49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8.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3" customFormat="1" ht="33" customHeight="1" x14ac:dyDescent="0.3">
      <c r="C6" s="132" t="s">
        <v>922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AJ6" s="54"/>
      <c r="AK6" s="54"/>
      <c r="BV6" s="54"/>
      <c r="DQ6" s="54"/>
      <c r="EK6" s="54"/>
      <c r="FO6" s="54"/>
      <c r="FP6" s="54"/>
      <c r="FQ6" s="54"/>
      <c r="FR6" s="54"/>
      <c r="FS6" s="54"/>
      <c r="FT6" s="54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7" t="s">
        <v>923</v>
      </c>
      <c r="D8" s="137"/>
      <c r="E8" s="5"/>
      <c r="F8" s="137" t="s">
        <v>924</v>
      </c>
      <c r="G8" s="137"/>
      <c r="H8" s="5"/>
      <c r="I8" s="137" t="s">
        <v>925</v>
      </c>
      <c r="J8" s="137"/>
      <c r="K8" s="5"/>
      <c r="L8" s="137" t="s">
        <v>926</v>
      </c>
      <c r="M8" s="137"/>
      <c r="N8" s="5"/>
      <c r="O8" s="137" t="s">
        <v>927</v>
      </c>
      <c r="P8" s="137"/>
      <c r="Q8" s="5"/>
      <c r="R8" s="137" t="s">
        <v>928</v>
      </c>
      <c r="S8" s="13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1" t="s">
        <v>102</v>
      </c>
      <c r="D10" s="112" t="s">
        <v>1</v>
      </c>
      <c r="E10" s="5"/>
      <c r="F10" s="111" t="s">
        <v>102</v>
      </c>
      <c r="G10" s="112" t="s">
        <v>1</v>
      </c>
      <c r="H10" s="5"/>
      <c r="I10" s="111" t="s">
        <v>102</v>
      </c>
      <c r="J10" s="112" t="s">
        <v>1</v>
      </c>
      <c r="K10" s="5"/>
      <c r="L10" s="111" t="s">
        <v>102</v>
      </c>
      <c r="M10" s="112" t="s">
        <v>1</v>
      </c>
      <c r="N10" s="5"/>
      <c r="O10" s="111" t="s">
        <v>102</v>
      </c>
      <c r="P10" s="112" t="s">
        <v>1</v>
      </c>
      <c r="Q10" s="5"/>
      <c r="R10" s="111" t="s">
        <v>102</v>
      </c>
      <c r="S10" s="112" t="s">
        <v>1</v>
      </c>
    </row>
    <row r="11" spans="2:176" ht="19.5" customHeight="1" x14ac:dyDescent="0.3">
      <c r="B11" s="5"/>
      <c r="C11" s="58" t="s">
        <v>909</v>
      </c>
      <c r="D11" s="70">
        <v>3956</v>
      </c>
      <c r="E11" s="5"/>
      <c r="F11" s="58" t="s">
        <v>910</v>
      </c>
      <c r="G11" s="70">
        <v>14959</v>
      </c>
      <c r="H11" s="5"/>
      <c r="I11" s="58" t="s">
        <v>911</v>
      </c>
      <c r="J11" s="70">
        <v>50455</v>
      </c>
      <c r="K11" s="5"/>
      <c r="L11" s="58" t="s">
        <v>56</v>
      </c>
      <c r="M11" s="70">
        <v>2039646</v>
      </c>
      <c r="N11" s="5"/>
      <c r="O11" s="60" t="s">
        <v>5</v>
      </c>
      <c r="P11" s="70">
        <v>1855</v>
      </c>
      <c r="Q11" s="5"/>
      <c r="R11" s="60" t="s">
        <v>5</v>
      </c>
      <c r="S11" s="70">
        <v>13007</v>
      </c>
    </row>
    <row r="12" spans="2:176" ht="19.5" customHeight="1" x14ac:dyDescent="0.3">
      <c r="B12" s="5"/>
      <c r="C12" s="58" t="s">
        <v>912</v>
      </c>
      <c r="D12" s="70">
        <v>16499</v>
      </c>
      <c r="E12" s="5"/>
      <c r="F12" s="58" t="s">
        <v>52</v>
      </c>
      <c r="G12" s="70">
        <v>192491</v>
      </c>
      <c r="H12" s="5"/>
      <c r="I12" s="58" t="s">
        <v>913</v>
      </c>
      <c r="J12" s="70">
        <v>45147</v>
      </c>
      <c r="K12" s="5"/>
      <c r="L12" s="58" t="s">
        <v>914</v>
      </c>
      <c r="M12" s="70">
        <v>17575</v>
      </c>
      <c r="N12" s="5"/>
      <c r="O12" s="5"/>
      <c r="P12" s="5"/>
      <c r="Q12" s="5"/>
      <c r="R12" s="5"/>
      <c r="S12" s="5"/>
    </row>
    <row r="13" spans="2:176" ht="19.5" customHeight="1" x14ac:dyDescent="0.3">
      <c r="B13" s="5"/>
      <c r="C13" s="58" t="s">
        <v>915</v>
      </c>
      <c r="D13" s="70">
        <v>24866</v>
      </c>
      <c r="E13" s="5"/>
      <c r="F13" s="58" t="s">
        <v>916</v>
      </c>
      <c r="G13" s="70">
        <v>15082</v>
      </c>
      <c r="H13" s="5"/>
      <c r="I13" s="58" t="s">
        <v>917</v>
      </c>
      <c r="J13" s="70">
        <v>292148</v>
      </c>
      <c r="K13" s="5"/>
      <c r="L13" s="58" t="s">
        <v>918</v>
      </c>
      <c r="M13" s="70">
        <v>33258</v>
      </c>
      <c r="N13" s="5"/>
      <c r="O13" s="5"/>
      <c r="P13" s="5"/>
      <c r="Q13" s="5"/>
      <c r="R13" s="5"/>
      <c r="S13" s="5"/>
    </row>
    <row r="14" spans="2:176" ht="19.5" customHeight="1" x14ac:dyDescent="0.3">
      <c r="B14" s="5"/>
      <c r="C14" s="58" t="s">
        <v>919</v>
      </c>
      <c r="D14" s="70">
        <v>18345</v>
      </c>
      <c r="E14" s="5"/>
      <c r="F14" s="60" t="s">
        <v>5</v>
      </c>
      <c r="G14" s="72">
        <f>SUM(G11:G13)</f>
        <v>222532</v>
      </c>
      <c r="H14" s="5"/>
      <c r="I14" s="60" t="s">
        <v>5</v>
      </c>
      <c r="J14" s="72">
        <f>SUM(J11:J13)</f>
        <v>387750</v>
      </c>
      <c r="K14" s="5"/>
      <c r="L14" s="58" t="s">
        <v>55</v>
      </c>
      <c r="M14" s="70">
        <v>448827</v>
      </c>
      <c r="N14" s="5"/>
      <c r="O14" s="5"/>
      <c r="P14" s="5"/>
      <c r="Q14" s="5"/>
      <c r="R14" s="5"/>
      <c r="S14" s="5"/>
    </row>
    <row r="15" spans="2:176" ht="19.5" customHeight="1" x14ac:dyDescent="0.3">
      <c r="B15" s="5"/>
      <c r="C15" s="58" t="s">
        <v>920</v>
      </c>
      <c r="D15" s="70">
        <v>5699</v>
      </c>
      <c r="E15" s="5"/>
      <c r="F15" s="5"/>
      <c r="G15" s="5"/>
      <c r="H15" s="5"/>
      <c r="I15" s="5"/>
      <c r="J15" s="5"/>
      <c r="K15" s="5"/>
      <c r="L15" s="60" t="s">
        <v>5</v>
      </c>
      <c r="M15" s="70">
        <f>SUM(M11:M14)</f>
        <v>2539306</v>
      </c>
      <c r="N15" s="5"/>
      <c r="O15" s="5"/>
      <c r="P15" s="5"/>
      <c r="Q15" s="5"/>
      <c r="R15" s="5"/>
      <c r="S15" s="5"/>
    </row>
    <row r="16" spans="2:176" ht="19.5" customHeight="1" x14ac:dyDescent="0.3">
      <c r="B16" s="5"/>
      <c r="C16" s="58" t="s">
        <v>921</v>
      </c>
      <c r="D16" s="70">
        <v>96418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ht="19.5" customHeight="1" x14ac:dyDescent="0.3">
      <c r="B17" s="5"/>
      <c r="C17" s="60" t="s">
        <v>5</v>
      </c>
      <c r="D17" s="72">
        <f>SUM(D11:D16)</f>
        <v>165783</v>
      </c>
      <c r="E17" s="5"/>
      <c r="F17" s="5"/>
      <c r="G17" s="5"/>
      <c r="H17" s="5"/>
      <c r="I17" s="5"/>
      <c r="J17" s="5"/>
      <c r="K17" s="5"/>
    </row>
    <row r="18" spans="2:19" ht="12" customHeight="1" x14ac:dyDescent="0.3">
      <c r="B18" s="5"/>
      <c r="C18" s="10" t="s">
        <v>815</v>
      </c>
      <c r="D18" s="113"/>
      <c r="E18" s="5"/>
      <c r="F18" s="114"/>
      <c r="G18" s="113"/>
      <c r="H18" s="5"/>
      <c r="I18" s="114"/>
      <c r="J18" s="113"/>
      <c r="K18" s="5"/>
    </row>
    <row r="19" spans="2:19" ht="12" customHeight="1" x14ac:dyDescent="0.3">
      <c r="B19" s="5"/>
      <c r="C19" s="10" t="s">
        <v>7</v>
      </c>
      <c r="D19" s="113"/>
      <c r="E19" s="5"/>
      <c r="F19" s="114"/>
      <c r="G19" s="113"/>
      <c r="H19" s="5"/>
      <c r="I19" s="114"/>
      <c r="J19" s="113"/>
      <c r="K19" s="5"/>
    </row>
    <row r="20" spans="2:19" ht="19.2" customHeight="1" x14ac:dyDescent="0.3">
      <c r="R20" s="60" t="s">
        <v>5</v>
      </c>
      <c r="S20" s="72">
        <f>+D17+G14+J14+M15+P11+S11</f>
        <v>3330233</v>
      </c>
    </row>
    <row r="21" spans="2:19" ht="12" customHeight="1" x14ac:dyDescent="0.3"/>
    <row r="22" spans="2:19" ht="12" customHeight="1" x14ac:dyDescent="0.3"/>
    <row r="23" spans="2:19" ht="19.5" customHeight="1" x14ac:dyDescent="0.3">
      <c r="R23" s="129" t="s">
        <v>8</v>
      </c>
      <c r="S23" s="129"/>
    </row>
    <row r="24" spans="2:19" ht="12" customHeight="1" x14ac:dyDescent="0.3"/>
    <row r="25" spans="2:19" ht="12" customHeight="1" x14ac:dyDescent="0.3">
      <c r="G25" s="115"/>
    </row>
    <row r="26" spans="2:19" ht="12" customHeight="1" x14ac:dyDescent="0.3"/>
    <row r="27" spans="2:19" ht="12" customHeight="1" x14ac:dyDescent="0.3"/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</sheetData>
  <mergeCells count="8">
    <mergeCell ref="R23:S23"/>
    <mergeCell ref="C6:S6"/>
    <mergeCell ref="C8:D8"/>
    <mergeCell ref="F8:G8"/>
    <mergeCell ref="I8:J8"/>
    <mergeCell ref="L8:M8"/>
    <mergeCell ref="O8:P8"/>
    <mergeCell ref="R8:S8"/>
  </mergeCells>
  <hyperlinks>
    <hyperlink ref="R23" location="Índice!A1" display="Volver al índice" xr:uid="{3E8E1443-EB87-47AC-BF55-6C50E1B8984D}"/>
  </hyperlink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32" t="s">
        <v>813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101</v>
      </c>
      <c r="D8" s="133" t="s">
        <v>41</v>
      </c>
      <c r="E8" s="130" t="s">
        <v>34</v>
      </c>
      <c r="F8" s="130" t="s">
        <v>50</v>
      </c>
      <c r="G8" s="130" t="s">
        <v>30</v>
      </c>
      <c r="H8" s="130" t="s">
        <v>46</v>
      </c>
      <c r="I8" s="130" t="s">
        <v>39</v>
      </c>
      <c r="J8" s="130" t="s">
        <v>44</v>
      </c>
      <c r="K8" s="130" t="s">
        <v>45</v>
      </c>
      <c r="L8" s="130" t="s">
        <v>35</v>
      </c>
      <c r="M8" s="130" t="s">
        <v>33</v>
      </c>
      <c r="N8" s="130" t="s">
        <v>37</v>
      </c>
      <c r="O8" s="130" t="s">
        <v>27</v>
      </c>
      <c r="P8" s="130" t="s">
        <v>28</v>
      </c>
      <c r="Q8" s="130" t="s">
        <v>26</v>
      </c>
      <c r="R8" s="130" t="s">
        <v>31</v>
      </c>
      <c r="S8" s="130" t="s">
        <v>43</v>
      </c>
      <c r="T8" s="130" t="s">
        <v>47</v>
      </c>
      <c r="U8" s="130" t="s">
        <v>48</v>
      </c>
      <c r="V8" s="130" t="s">
        <v>49</v>
      </c>
      <c r="W8" s="130" t="s">
        <v>29</v>
      </c>
      <c r="X8" s="130" t="s">
        <v>36</v>
      </c>
      <c r="Y8" s="130" t="s">
        <v>32</v>
      </c>
      <c r="Z8" s="130" t="s">
        <v>38</v>
      </c>
      <c r="AA8" s="130" t="s">
        <v>40</v>
      </c>
      <c r="AB8" s="130" t="s">
        <v>42</v>
      </c>
      <c r="AC8" s="135" t="s">
        <v>5</v>
      </c>
    </row>
    <row r="9" spans="2:186" ht="19.5" customHeight="1" x14ac:dyDescent="0.3">
      <c r="B9" s="5"/>
      <c r="C9" s="56" t="s">
        <v>102</v>
      </c>
      <c r="D9" s="134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6"/>
    </row>
    <row r="10" spans="2:186" ht="19.5" customHeight="1" x14ac:dyDescent="0.3">
      <c r="B10" s="5"/>
      <c r="C10" s="57" t="s">
        <v>41</v>
      </c>
      <c r="D10" s="70">
        <v>4</v>
      </c>
      <c r="E10" s="70">
        <v>7</v>
      </c>
      <c r="F10" s="70">
        <v>0</v>
      </c>
      <c r="G10" s="70">
        <v>4</v>
      </c>
      <c r="H10" s="70">
        <v>0</v>
      </c>
      <c r="I10" s="70">
        <v>15</v>
      </c>
      <c r="J10" s="70">
        <v>1</v>
      </c>
      <c r="K10" s="70">
        <v>0</v>
      </c>
      <c r="L10" s="70">
        <v>0</v>
      </c>
      <c r="M10" s="70">
        <v>6</v>
      </c>
      <c r="N10" s="70">
        <v>0</v>
      </c>
      <c r="O10" s="70">
        <v>7</v>
      </c>
      <c r="P10" s="70">
        <v>249</v>
      </c>
      <c r="Q10" s="70">
        <v>0</v>
      </c>
      <c r="R10" s="70">
        <v>71</v>
      </c>
      <c r="S10" s="70">
        <v>0</v>
      </c>
      <c r="T10" s="70">
        <v>1</v>
      </c>
      <c r="U10" s="70">
        <v>0</v>
      </c>
      <c r="V10" s="70">
        <v>0</v>
      </c>
      <c r="W10" s="70">
        <v>19</v>
      </c>
      <c r="X10" s="70">
        <v>3</v>
      </c>
      <c r="Y10" s="70">
        <v>8</v>
      </c>
      <c r="Z10" s="70">
        <v>1</v>
      </c>
      <c r="AA10" s="70">
        <v>8</v>
      </c>
      <c r="AB10" s="70">
        <v>0</v>
      </c>
      <c r="AC10" s="71">
        <f>SUM(D10:AB10)</f>
        <v>404</v>
      </c>
    </row>
    <row r="11" spans="2:186" ht="19.5" customHeight="1" x14ac:dyDescent="0.3">
      <c r="B11" s="5"/>
      <c r="C11" s="58" t="s">
        <v>34</v>
      </c>
      <c r="D11" s="70">
        <v>1</v>
      </c>
      <c r="E11" s="70">
        <v>60</v>
      </c>
      <c r="F11" s="70">
        <v>3</v>
      </c>
      <c r="G11" s="70">
        <v>92</v>
      </c>
      <c r="H11" s="70">
        <v>63</v>
      </c>
      <c r="I11" s="70">
        <v>25</v>
      </c>
      <c r="J11" s="70">
        <v>5</v>
      </c>
      <c r="K11" s="70">
        <v>0</v>
      </c>
      <c r="L11" s="70">
        <v>0</v>
      </c>
      <c r="M11" s="70">
        <v>47</v>
      </c>
      <c r="N11" s="70">
        <v>62</v>
      </c>
      <c r="O11" s="70">
        <v>2239</v>
      </c>
      <c r="P11" s="70">
        <v>535</v>
      </c>
      <c r="Q11" s="70">
        <v>1189</v>
      </c>
      <c r="R11" s="70">
        <v>35</v>
      </c>
      <c r="S11" s="70">
        <v>0</v>
      </c>
      <c r="T11" s="70">
        <v>0</v>
      </c>
      <c r="U11" s="70">
        <v>34</v>
      </c>
      <c r="V11" s="70">
        <v>0</v>
      </c>
      <c r="W11" s="70">
        <v>418</v>
      </c>
      <c r="X11" s="70">
        <v>12</v>
      </c>
      <c r="Y11" s="70">
        <v>5</v>
      </c>
      <c r="Z11" s="70">
        <v>120</v>
      </c>
      <c r="AA11" s="70">
        <v>35</v>
      </c>
      <c r="AB11" s="70">
        <v>0</v>
      </c>
      <c r="AC11" s="71">
        <f t="shared" ref="AC11:AC34" si="0">SUM(D11:AB11)</f>
        <v>4980</v>
      </c>
    </row>
    <row r="12" spans="2:186" ht="19.5" customHeight="1" x14ac:dyDescent="0.3">
      <c r="B12" s="5"/>
      <c r="C12" s="58" t="s">
        <v>50</v>
      </c>
      <c r="D12" s="70">
        <v>0</v>
      </c>
      <c r="E12" s="70">
        <v>10</v>
      </c>
      <c r="F12" s="70">
        <v>78</v>
      </c>
      <c r="G12" s="70">
        <v>26</v>
      </c>
      <c r="H12" s="70">
        <v>131</v>
      </c>
      <c r="I12" s="70">
        <v>1</v>
      </c>
      <c r="J12" s="70">
        <v>315</v>
      </c>
      <c r="K12" s="70">
        <v>0</v>
      </c>
      <c r="L12" s="70">
        <v>0</v>
      </c>
      <c r="M12" s="70">
        <v>208</v>
      </c>
      <c r="N12" s="70">
        <v>24</v>
      </c>
      <c r="O12" s="70">
        <v>0</v>
      </c>
      <c r="P12" s="70">
        <v>8</v>
      </c>
      <c r="Q12" s="70">
        <v>781</v>
      </c>
      <c r="R12" s="70">
        <v>18</v>
      </c>
      <c r="S12" s="70">
        <v>0</v>
      </c>
      <c r="T12" s="70">
        <v>23</v>
      </c>
      <c r="U12" s="70">
        <v>0</v>
      </c>
      <c r="V12" s="70">
        <v>0</v>
      </c>
      <c r="W12" s="70">
        <v>3</v>
      </c>
      <c r="X12" s="70">
        <v>4</v>
      </c>
      <c r="Y12" s="70">
        <v>1</v>
      </c>
      <c r="Z12" s="70">
        <v>5</v>
      </c>
      <c r="AA12" s="70">
        <v>1</v>
      </c>
      <c r="AB12" s="70">
        <v>0</v>
      </c>
      <c r="AC12" s="71">
        <f t="shared" si="0"/>
        <v>1637</v>
      </c>
    </row>
    <row r="13" spans="2:186" ht="19.5" customHeight="1" x14ac:dyDescent="0.3">
      <c r="B13" s="5"/>
      <c r="C13" s="58" t="s">
        <v>30</v>
      </c>
      <c r="D13" s="70">
        <v>1</v>
      </c>
      <c r="E13" s="70">
        <v>43</v>
      </c>
      <c r="F13" s="70">
        <v>32</v>
      </c>
      <c r="G13" s="70">
        <v>23</v>
      </c>
      <c r="H13" s="70">
        <v>23</v>
      </c>
      <c r="I13" s="70">
        <v>8</v>
      </c>
      <c r="J13" s="70">
        <v>4688</v>
      </c>
      <c r="K13" s="70">
        <v>0</v>
      </c>
      <c r="L13" s="70">
        <v>0</v>
      </c>
      <c r="M13" s="70">
        <v>198</v>
      </c>
      <c r="N13" s="70">
        <v>38</v>
      </c>
      <c r="O13" s="70">
        <v>67</v>
      </c>
      <c r="P13" s="70">
        <v>46</v>
      </c>
      <c r="Q13" s="70">
        <v>2240</v>
      </c>
      <c r="R13" s="70">
        <v>92</v>
      </c>
      <c r="S13" s="70">
        <v>0</v>
      </c>
      <c r="T13" s="70">
        <v>5142</v>
      </c>
      <c r="U13" s="70">
        <v>54</v>
      </c>
      <c r="V13" s="70">
        <v>0</v>
      </c>
      <c r="W13" s="70">
        <v>61</v>
      </c>
      <c r="X13" s="70">
        <v>2643</v>
      </c>
      <c r="Y13" s="70">
        <v>13</v>
      </c>
      <c r="Z13" s="70">
        <v>1952</v>
      </c>
      <c r="AA13" s="70">
        <v>5</v>
      </c>
      <c r="AB13" s="70">
        <v>0</v>
      </c>
      <c r="AC13" s="71">
        <f t="shared" si="0"/>
        <v>17369</v>
      </c>
    </row>
    <row r="14" spans="2:186" ht="19.5" customHeight="1" x14ac:dyDescent="0.3">
      <c r="B14" s="5"/>
      <c r="C14" s="58" t="s">
        <v>46</v>
      </c>
      <c r="D14" s="70">
        <v>2</v>
      </c>
      <c r="E14" s="70">
        <v>14</v>
      </c>
      <c r="F14" s="70">
        <v>138</v>
      </c>
      <c r="G14" s="70">
        <v>40</v>
      </c>
      <c r="H14" s="70">
        <v>27</v>
      </c>
      <c r="I14" s="70">
        <v>3</v>
      </c>
      <c r="J14" s="70">
        <v>42</v>
      </c>
      <c r="K14" s="70">
        <v>0</v>
      </c>
      <c r="L14" s="70">
        <v>0</v>
      </c>
      <c r="M14" s="70">
        <v>638</v>
      </c>
      <c r="N14" s="70">
        <v>64</v>
      </c>
      <c r="O14" s="70">
        <v>4</v>
      </c>
      <c r="P14" s="70">
        <v>53</v>
      </c>
      <c r="Q14" s="70">
        <v>473</v>
      </c>
      <c r="R14" s="70">
        <v>21</v>
      </c>
      <c r="S14" s="70">
        <v>0</v>
      </c>
      <c r="T14" s="70">
        <v>26</v>
      </c>
      <c r="U14" s="70">
        <v>2</v>
      </c>
      <c r="V14" s="70">
        <v>0</v>
      </c>
      <c r="W14" s="70">
        <v>58</v>
      </c>
      <c r="X14" s="70">
        <v>60</v>
      </c>
      <c r="Y14" s="70">
        <v>3</v>
      </c>
      <c r="Z14" s="70">
        <v>2</v>
      </c>
      <c r="AA14" s="70">
        <v>0</v>
      </c>
      <c r="AB14" s="70">
        <v>0</v>
      </c>
      <c r="AC14" s="71">
        <f t="shared" si="0"/>
        <v>1670</v>
      </c>
    </row>
    <row r="15" spans="2:186" ht="19.5" customHeight="1" x14ac:dyDescent="0.3">
      <c r="B15" s="5"/>
      <c r="C15" s="58" t="s">
        <v>39</v>
      </c>
      <c r="D15" s="70">
        <v>11</v>
      </c>
      <c r="E15" s="70">
        <v>8</v>
      </c>
      <c r="F15" s="70">
        <v>2</v>
      </c>
      <c r="G15" s="70">
        <v>22</v>
      </c>
      <c r="H15" s="70">
        <v>10</v>
      </c>
      <c r="I15" s="70">
        <v>87</v>
      </c>
      <c r="J15" s="70">
        <v>2</v>
      </c>
      <c r="K15" s="70">
        <v>0</v>
      </c>
      <c r="L15" s="70">
        <v>0</v>
      </c>
      <c r="M15" s="70">
        <v>5</v>
      </c>
      <c r="N15" s="70">
        <v>16</v>
      </c>
      <c r="O15" s="70">
        <v>14</v>
      </c>
      <c r="P15" s="70">
        <v>802</v>
      </c>
      <c r="Q15" s="70">
        <v>14</v>
      </c>
      <c r="R15" s="70">
        <v>159</v>
      </c>
      <c r="S15" s="70">
        <v>0</v>
      </c>
      <c r="T15" s="70">
        <v>5</v>
      </c>
      <c r="U15" s="70">
        <v>1</v>
      </c>
      <c r="V15" s="70">
        <v>0</v>
      </c>
      <c r="W15" s="70">
        <v>57</v>
      </c>
      <c r="X15" s="70">
        <v>3</v>
      </c>
      <c r="Y15" s="70">
        <v>45</v>
      </c>
      <c r="Z15" s="70">
        <v>20</v>
      </c>
      <c r="AA15" s="70">
        <v>14</v>
      </c>
      <c r="AB15" s="70">
        <v>0</v>
      </c>
      <c r="AC15" s="71">
        <f t="shared" si="0"/>
        <v>1297</v>
      </c>
    </row>
    <row r="16" spans="2:186" ht="19.5" customHeight="1" x14ac:dyDescent="0.3">
      <c r="B16" s="5"/>
      <c r="C16" s="58" t="s">
        <v>44</v>
      </c>
      <c r="D16" s="70">
        <v>4</v>
      </c>
      <c r="E16" s="70">
        <v>9</v>
      </c>
      <c r="F16" s="70">
        <v>272</v>
      </c>
      <c r="G16" s="70">
        <v>5414</v>
      </c>
      <c r="H16" s="70">
        <v>97</v>
      </c>
      <c r="I16" s="70">
        <v>1</v>
      </c>
      <c r="J16" s="70">
        <v>4</v>
      </c>
      <c r="K16" s="70">
        <v>0</v>
      </c>
      <c r="L16" s="70">
        <v>0</v>
      </c>
      <c r="M16" s="70">
        <v>88</v>
      </c>
      <c r="N16" s="70">
        <v>26</v>
      </c>
      <c r="O16" s="70">
        <v>8</v>
      </c>
      <c r="P16" s="70">
        <v>9</v>
      </c>
      <c r="Q16" s="70">
        <v>2399</v>
      </c>
      <c r="R16" s="70">
        <v>77</v>
      </c>
      <c r="S16" s="70">
        <v>0</v>
      </c>
      <c r="T16" s="70">
        <v>6517</v>
      </c>
      <c r="U16" s="70">
        <v>6</v>
      </c>
      <c r="V16" s="70">
        <v>0</v>
      </c>
      <c r="W16" s="70">
        <v>3</v>
      </c>
      <c r="X16" s="70">
        <v>2862</v>
      </c>
      <c r="Y16" s="70">
        <v>1</v>
      </c>
      <c r="Z16" s="70">
        <v>1650</v>
      </c>
      <c r="AA16" s="70">
        <v>2</v>
      </c>
      <c r="AB16" s="70">
        <v>0</v>
      </c>
      <c r="AC16" s="71">
        <f t="shared" si="0"/>
        <v>19449</v>
      </c>
    </row>
    <row r="17" spans="2:29" ht="19.5" customHeight="1" x14ac:dyDescent="0.3">
      <c r="B17" s="5"/>
      <c r="C17" s="58" t="s">
        <v>45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575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1">
        <f t="shared" si="0"/>
        <v>575</v>
      </c>
    </row>
    <row r="18" spans="2:29" ht="19.5" customHeight="1" x14ac:dyDescent="0.3">
      <c r="B18" s="5"/>
      <c r="C18" s="58" t="s">
        <v>35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1">
        <f t="shared" si="0"/>
        <v>0</v>
      </c>
    </row>
    <row r="19" spans="2:29" ht="19.5" customHeight="1" x14ac:dyDescent="0.3">
      <c r="B19" s="5"/>
      <c r="C19" s="58" t="s">
        <v>33</v>
      </c>
      <c r="D19" s="70">
        <v>1</v>
      </c>
      <c r="E19" s="70">
        <v>126</v>
      </c>
      <c r="F19" s="70">
        <v>215</v>
      </c>
      <c r="G19" s="70">
        <v>308</v>
      </c>
      <c r="H19" s="70">
        <v>109</v>
      </c>
      <c r="I19" s="70">
        <v>5</v>
      </c>
      <c r="J19" s="70">
        <v>62</v>
      </c>
      <c r="K19" s="70">
        <v>0</v>
      </c>
      <c r="L19" s="70">
        <v>0</v>
      </c>
      <c r="M19" s="70">
        <v>6227</v>
      </c>
      <c r="N19" s="70">
        <v>58</v>
      </c>
      <c r="O19" s="70">
        <v>79</v>
      </c>
      <c r="P19" s="70">
        <v>36</v>
      </c>
      <c r="Q19" s="70">
        <v>4302</v>
      </c>
      <c r="R19" s="70">
        <v>1575</v>
      </c>
      <c r="S19" s="70">
        <v>0</v>
      </c>
      <c r="T19" s="70">
        <v>21</v>
      </c>
      <c r="U19" s="70">
        <v>153</v>
      </c>
      <c r="V19" s="70">
        <v>0</v>
      </c>
      <c r="W19" s="70">
        <v>184</v>
      </c>
      <c r="X19" s="70">
        <v>37</v>
      </c>
      <c r="Y19" s="70">
        <v>2</v>
      </c>
      <c r="Z19" s="70">
        <v>93</v>
      </c>
      <c r="AA19" s="70">
        <v>25</v>
      </c>
      <c r="AB19" s="70">
        <v>0</v>
      </c>
      <c r="AC19" s="71">
        <f t="shared" si="0"/>
        <v>13618</v>
      </c>
    </row>
    <row r="20" spans="2:29" ht="19.5" customHeight="1" x14ac:dyDescent="0.3">
      <c r="B20" s="5"/>
      <c r="C20" s="58" t="s">
        <v>37</v>
      </c>
      <c r="D20" s="70">
        <v>0</v>
      </c>
      <c r="E20" s="70">
        <v>88</v>
      </c>
      <c r="F20" s="70">
        <v>27</v>
      </c>
      <c r="G20" s="70">
        <v>32</v>
      </c>
      <c r="H20" s="70">
        <v>51</v>
      </c>
      <c r="I20" s="70">
        <v>4</v>
      </c>
      <c r="J20" s="70">
        <v>10</v>
      </c>
      <c r="K20" s="70">
        <v>863</v>
      </c>
      <c r="L20" s="70">
        <v>0</v>
      </c>
      <c r="M20" s="70">
        <v>34</v>
      </c>
      <c r="N20" s="70">
        <v>126</v>
      </c>
      <c r="O20" s="70">
        <v>58</v>
      </c>
      <c r="P20" s="70">
        <v>50</v>
      </c>
      <c r="Q20" s="70">
        <v>458</v>
      </c>
      <c r="R20" s="70">
        <v>0</v>
      </c>
      <c r="S20" s="70">
        <v>0</v>
      </c>
      <c r="T20" s="70">
        <v>0</v>
      </c>
      <c r="U20" s="70">
        <v>12</v>
      </c>
      <c r="V20" s="70">
        <v>0</v>
      </c>
      <c r="W20" s="70">
        <v>34</v>
      </c>
      <c r="X20" s="70">
        <v>30</v>
      </c>
      <c r="Y20" s="70">
        <v>0</v>
      </c>
      <c r="Z20" s="70">
        <v>14</v>
      </c>
      <c r="AA20" s="70">
        <v>6</v>
      </c>
      <c r="AB20" s="70">
        <v>0</v>
      </c>
      <c r="AC20" s="71">
        <f t="shared" si="0"/>
        <v>1897</v>
      </c>
    </row>
    <row r="21" spans="2:29" ht="19.5" customHeight="1" x14ac:dyDescent="0.3">
      <c r="B21" s="5"/>
      <c r="C21" s="58" t="s">
        <v>27</v>
      </c>
      <c r="D21" s="70">
        <v>13</v>
      </c>
      <c r="E21" s="70">
        <v>1357</v>
      </c>
      <c r="F21" s="70">
        <v>2</v>
      </c>
      <c r="G21" s="70">
        <v>62</v>
      </c>
      <c r="H21" s="70">
        <v>26</v>
      </c>
      <c r="I21" s="70">
        <v>11</v>
      </c>
      <c r="J21" s="70">
        <v>34</v>
      </c>
      <c r="K21" s="70">
        <v>0</v>
      </c>
      <c r="L21" s="70">
        <v>0</v>
      </c>
      <c r="M21" s="70">
        <v>24</v>
      </c>
      <c r="N21" s="70">
        <v>62</v>
      </c>
      <c r="O21" s="70">
        <v>4004</v>
      </c>
      <c r="P21" s="70">
        <v>138</v>
      </c>
      <c r="Q21" s="70">
        <v>402</v>
      </c>
      <c r="R21" s="70">
        <v>53</v>
      </c>
      <c r="S21" s="70">
        <v>0</v>
      </c>
      <c r="T21" s="70">
        <v>1</v>
      </c>
      <c r="U21" s="70">
        <v>17</v>
      </c>
      <c r="V21" s="70">
        <v>0</v>
      </c>
      <c r="W21" s="70">
        <v>706</v>
      </c>
      <c r="X21" s="70">
        <v>22</v>
      </c>
      <c r="Y21" s="70">
        <v>3</v>
      </c>
      <c r="Z21" s="70">
        <v>67</v>
      </c>
      <c r="AA21" s="70">
        <v>488</v>
      </c>
      <c r="AB21" s="70">
        <v>0</v>
      </c>
      <c r="AC21" s="71">
        <f t="shared" si="0"/>
        <v>7492</v>
      </c>
    </row>
    <row r="22" spans="2:29" ht="19.5" customHeight="1" x14ac:dyDescent="0.3">
      <c r="B22" s="5"/>
      <c r="C22" s="58" t="s">
        <v>28</v>
      </c>
      <c r="D22" s="70">
        <v>88</v>
      </c>
      <c r="E22" s="70">
        <v>467</v>
      </c>
      <c r="F22" s="70">
        <v>2</v>
      </c>
      <c r="G22" s="70">
        <v>27</v>
      </c>
      <c r="H22" s="70">
        <v>11</v>
      </c>
      <c r="I22" s="70">
        <v>564</v>
      </c>
      <c r="J22" s="70">
        <v>22</v>
      </c>
      <c r="K22" s="70">
        <v>0</v>
      </c>
      <c r="L22" s="70">
        <v>0</v>
      </c>
      <c r="M22" s="70">
        <v>37</v>
      </c>
      <c r="N22" s="70">
        <v>14</v>
      </c>
      <c r="O22" s="70">
        <v>130</v>
      </c>
      <c r="P22" s="70">
        <v>16</v>
      </c>
      <c r="Q22" s="70">
        <v>393</v>
      </c>
      <c r="R22" s="70">
        <v>321</v>
      </c>
      <c r="S22" s="70">
        <v>0</v>
      </c>
      <c r="T22" s="70">
        <v>12</v>
      </c>
      <c r="U22" s="70">
        <v>2</v>
      </c>
      <c r="V22" s="70">
        <v>0</v>
      </c>
      <c r="W22" s="70">
        <v>149</v>
      </c>
      <c r="X22" s="70">
        <v>7</v>
      </c>
      <c r="Y22" s="70">
        <v>67</v>
      </c>
      <c r="Z22" s="70">
        <v>32</v>
      </c>
      <c r="AA22" s="70">
        <v>118</v>
      </c>
      <c r="AB22" s="70">
        <v>0</v>
      </c>
      <c r="AC22" s="71">
        <f t="shared" si="0"/>
        <v>2479</v>
      </c>
    </row>
    <row r="23" spans="2:29" ht="19.5" customHeight="1" x14ac:dyDescent="0.3">
      <c r="B23" s="59"/>
      <c r="C23" s="58" t="s">
        <v>26</v>
      </c>
      <c r="D23" s="70">
        <v>0</v>
      </c>
      <c r="E23" s="70">
        <v>1505</v>
      </c>
      <c r="F23" s="70">
        <v>3090</v>
      </c>
      <c r="G23" s="70">
        <v>2006</v>
      </c>
      <c r="H23" s="70">
        <v>943</v>
      </c>
      <c r="I23" s="70">
        <v>60</v>
      </c>
      <c r="J23" s="70">
        <v>5018</v>
      </c>
      <c r="K23" s="70">
        <v>0</v>
      </c>
      <c r="L23" s="70">
        <v>0</v>
      </c>
      <c r="M23" s="70">
        <v>6893</v>
      </c>
      <c r="N23" s="70">
        <v>679</v>
      </c>
      <c r="O23" s="70">
        <v>945</v>
      </c>
      <c r="P23" s="70">
        <v>1281</v>
      </c>
      <c r="Q23" s="70">
        <v>18</v>
      </c>
      <c r="R23" s="70">
        <v>2806</v>
      </c>
      <c r="S23" s="70">
        <v>672</v>
      </c>
      <c r="T23" s="70">
        <v>3957</v>
      </c>
      <c r="U23" s="70">
        <v>88</v>
      </c>
      <c r="V23" s="70">
        <v>0</v>
      </c>
      <c r="W23" s="70">
        <v>468</v>
      </c>
      <c r="X23" s="70">
        <v>2152</v>
      </c>
      <c r="Y23" s="70">
        <v>0</v>
      </c>
      <c r="Z23" s="70">
        <v>987</v>
      </c>
      <c r="AA23" s="70">
        <v>154</v>
      </c>
      <c r="AB23" s="70">
        <v>4</v>
      </c>
      <c r="AC23" s="71">
        <f t="shared" si="0"/>
        <v>33726</v>
      </c>
    </row>
    <row r="24" spans="2:29" ht="19.5" customHeight="1" x14ac:dyDescent="0.3">
      <c r="B24" s="5"/>
      <c r="C24" s="58" t="s">
        <v>31</v>
      </c>
      <c r="D24" s="70">
        <v>116</v>
      </c>
      <c r="E24" s="70">
        <v>44</v>
      </c>
      <c r="F24" s="70">
        <v>30</v>
      </c>
      <c r="G24" s="70">
        <v>146</v>
      </c>
      <c r="H24" s="70">
        <v>13</v>
      </c>
      <c r="I24" s="70">
        <v>291</v>
      </c>
      <c r="J24" s="70">
        <v>98</v>
      </c>
      <c r="K24" s="70">
        <v>0</v>
      </c>
      <c r="L24" s="70">
        <v>0</v>
      </c>
      <c r="M24" s="70">
        <v>3652</v>
      </c>
      <c r="N24" s="70">
        <v>0</v>
      </c>
      <c r="O24" s="70">
        <v>84</v>
      </c>
      <c r="P24" s="70">
        <v>618</v>
      </c>
      <c r="Q24" s="70">
        <v>2085</v>
      </c>
      <c r="R24" s="70">
        <v>13</v>
      </c>
      <c r="S24" s="70">
        <v>0</v>
      </c>
      <c r="T24" s="70">
        <v>36</v>
      </c>
      <c r="U24" s="70">
        <v>7</v>
      </c>
      <c r="V24" s="70">
        <v>0</v>
      </c>
      <c r="W24" s="70">
        <v>1232</v>
      </c>
      <c r="X24" s="70">
        <v>143</v>
      </c>
      <c r="Y24" s="70">
        <v>114</v>
      </c>
      <c r="Z24" s="70">
        <v>174</v>
      </c>
      <c r="AA24" s="70">
        <v>453</v>
      </c>
      <c r="AB24" s="70">
        <v>0</v>
      </c>
      <c r="AC24" s="71">
        <f t="shared" si="0"/>
        <v>9349</v>
      </c>
    </row>
    <row r="25" spans="2:29" ht="19.5" customHeight="1" x14ac:dyDescent="0.3">
      <c r="B25" s="5"/>
      <c r="C25" s="58" t="s">
        <v>43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284</v>
      </c>
      <c r="R25" s="70">
        <v>0</v>
      </c>
      <c r="S25" s="70">
        <v>31150</v>
      </c>
      <c r="T25" s="70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0">
        <v>1356</v>
      </c>
      <c r="AC25" s="71">
        <f t="shared" si="0"/>
        <v>32790</v>
      </c>
    </row>
    <row r="26" spans="2:29" ht="19.5" customHeight="1" x14ac:dyDescent="0.3">
      <c r="B26" s="5"/>
      <c r="C26" s="58" t="s">
        <v>47</v>
      </c>
      <c r="D26" s="70">
        <v>4</v>
      </c>
      <c r="E26" s="70">
        <v>5</v>
      </c>
      <c r="F26" s="70">
        <v>13</v>
      </c>
      <c r="G26" s="70">
        <v>5508</v>
      </c>
      <c r="H26" s="70">
        <v>4</v>
      </c>
      <c r="I26" s="70">
        <v>40</v>
      </c>
      <c r="J26" s="70">
        <v>8571</v>
      </c>
      <c r="K26" s="70">
        <v>0</v>
      </c>
      <c r="L26" s="70">
        <v>0</v>
      </c>
      <c r="M26" s="70">
        <v>23</v>
      </c>
      <c r="N26" s="70">
        <v>0</v>
      </c>
      <c r="O26" s="70">
        <v>0</v>
      </c>
      <c r="P26" s="70">
        <v>11</v>
      </c>
      <c r="Q26" s="70">
        <v>2436</v>
      </c>
      <c r="R26" s="70">
        <v>132</v>
      </c>
      <c r="S26" s="70">
        <v>0</v>
      </c>
      <c r="T26" s="70">
        <v>4273</v>
      </c>
      <c r="U26" s="70">
        <v>0</v>
      </c>
      <c r="V26" s="70">
        <v>0</v>
      </c>
      <c r="W26" s="70">
        <v>6</v>
      </c>
      <c r="X26" s="70">
        <v>6075</v>
      </c>
      <c r="Y26" s="70">
        <v>3</v>
      </c>
      <c r="Z26" s="70">
        <v>5758</v>
      </c>
      <c r="AA26" s="70">
        <v>6</v>
      </c>
      <c r="AB26" s="70">
        <v>0</v>
      </c>
      <c r="AC26" s="71">
        <f t="shared" si="0"/>
        <v>32868</v>
      </c>
    </row>
    <row r="27" spans="2:29" ht="19.5" customHeight="1" x14ac:dyDescent="0.3">
      <c r="B27" s="5"/>
      <c r="C27" s="58" t="s">
        <v>48</v>
      </c>
      <c r="D27" s="70">
        <v>0</v>
      </c>
      <c r="E27" s="70">
        <v>23</v>
      </c>
      <c r="F27" s="70">
        <v>0</v>
      </c>
      <c r="G27" s="70">
        <v>92</v>
      </c>
      <c r="H27" s="70">
        <v>21</v>
      </c>
      <c r="I27" s="70">
        <v>1</v>
      </c>
      <c r="J27" s="70">
        <v>36</v>
      </c>
      <c r="K27" s="70">
        <v>0</v>
      </c>
      <c r="L27" s="70">
        <v>0</v>
      </c>
      <c r="M27" s="70">
        <v>122</v>
      </c>
      <c r="N27" s="70">
        <v>16</v>
      </c>
      <c r="O27" s="70">
        <v>53</v>
      </c>
      <c r="P27" s="70">
        <v>9</v>
      </c>
      <c r="Q27" s="70">
        <v>104</v>
      </c>
      <c r="R27" s="70">
        <v>44</v>
      </c>
      <c r="S27" s="70">
        <v>0</v>
      </c>
      <c r="T27" s="70">
        <v>3</v>
      </c>
      <c r="U27" s="70">
        <v>39</v>
      </c>
      <c r="V27" s="70">
        <v>0</v>
      </c>
      <c r="W27" s="70">
        <v>32</v>
      </c>
      <c r="X27" s="70">
        <v>66</v>
      </c>
      <c r="Y27" s="70">
        <v>0</v>
      </c>
      <c r="Z27" s="70">
        <v>65</v>
      </c>
      <c r="AA27" s="70">
        <v>4</v>
      </c>
      <c r="AB27" s="70">
        <v>0</v>
      </c>
      <c r="AC27" s="71">
        <f t="shared" si="0"/>
        <v>730</v>
      </c>
    </row>
    <row r="28" spans="2:29" ht="19.5" customHeight="1" x14ac:dyDescent="0.3">
      <c r="B28" s="5"/>
      <c r="C28" s="58" t="s">
        <v>49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0</v>
      </c>
      <c r="AB28" s="70">
        <v>0</v>
      </c>
      <c r="AC28" s="71">
        <f t="shared" si="0"/>
        <v>0</v>
      </c>
    </row>
    <row r="29" spans="2:29" ht="19.5" customHeight="1" x14ac:dyDescent="0.3">
      <c r="B29" s="5"/>
      <c r="C29" s="58" t="s">
        <v>29</v>
      </c>
      <c r="D29" s="70">
        <v>24</v>
      </c>
      <c r="E29" s="70">
        <v>440</v>
      </c>
      <c r="F29" s="70">
        <v>0</v>
      </c>
      <c r="G29" s="70">
        <v>88</v>
      </c>
      <c r="H29" s="70">
        <v>38</v>
      </c>
      <c r="I29" s="70">
        <v>53</v>
      </c>
      <c r="J29" s="70">
        <v>4</v>
      </c>
      <c r="K29" s="70">
        <v>0</v>
      </c>
      <c r="L29" s="70">
        <v>0</v>
      </c>
      <c r="M29" s="70">
        <v>69</v>
      </c>
      <c r="N29" s="70">
        <v>32</v>
      </c>
      <c r="O29" s="70">
        <v>598</v>
      </c>
      <c r="P29" s="70">
        <v>100</v>
      </c>
      <c r="Q29" s="70">
        <v>500</v>
      </c>
      <c r="R29" s="70">
        <v>673</v>
      </c>
      <c r="S29" s="70">
        <v>0</v>
      </c>
      <c r="T29" s="70">
        <v>0</v>
      </c>
      <c r="U29" s="70">
        <v>17</v>
      </c>
      <c r="V29" s="70">
        <v>0</v>
      </c>
      <c r="W29" s="70">
        <v>22916</v>
      </c>
      <c r="X29" s="70">
        <v>13</v>
      </c>
      <c r="Y29" s="70">
        <v>5</v>
      </c>
      <c r="Z29" s="70">
        <v>27</v>
      </c>
      <c r="AA29" s="70">
        <v>3771</v>
      </c>
      <c r="AB29" s="70">
        <v>0</v>
      </c>
      <c r="AC29" s="71">
        <f t="shared" si="0"/>
        <v>29368</v>
      </c>
    </row>
    <row r="30" spans="2:29" ht="19.5" customHeight="1" x14ac:dyDescent="0.3">
      <c r="B30" s="5"/>
      <c r="C30" s="58" t="s">
        <v>36</v>
      </c>
      <c r="D30" s="70">
        <v>0</v>
      </c>
      <c r="E30" s="70">
        <v>10</v>
      </c>
      <c r="F30" s="70">
        <v>5</v>
      </c>
      <c r="G30" s="70">
        <v>5002</v>
      </c>
      <c r="H30" s="70">
        <v>12</v>
      </c>
      <c r="I30" s="70">
        <v>3</v>
      </c>
      <c r="J30" s="70">
        <v>5485</v>
      </c>
      <c r="K30" s="70">
        <v>0</v>
      </c>
      <c r="L30" s="70">
        <v>0</v>
      </c>
      <c r="M30" s="70">
        <v>68</v>
      </c>
      <c r="N30" s="70">
        <v>38</v>
      </c>
      <c r="O30" s="70">
        <v>4</v>
      </c>
      <c r="P30" s="70">
        <v>10</v>
      </c>
      <c r="Q30" s="70">
        <v>1205</v>
      </c>
      <c r="R30" s="70">
        <v>67</v>
      </c>
      <c r="S30" s="70">
        <v>0</v>
      </c>
      <c r="T30" s="70">
        <v>4772</v>
      </c>
      <c r="U30" s="70">
        <v>68</v>
      </c>
      <c r="V30" s="70">
        <v>0</v>
      </c>
      <c r="W30" s="70">
        <v>6</v>
      </c>
      <c r="X30" s="70">
        <v>26</v>
      </c>
      <c r="Y30" s="70">
        <v>2</v>
      </c>
      <c r="Z30" s="70">
        <v>1350</v>
      </c>
      <c r="AA30" s="70">
        <v>0</v>
      </c>
      <c r="AB30" s="70">
        <v>0</v>
      </c>
      <c r="AC30" s="71">
        <f t="shared" si="0"/>
        <v>18133</v>
      </c>
    </row>
    <row r="31" spans="2:29" ht="19.5" customHeight="1" x14ac:dyDescent="0.3">
      <c r="B31" s="5"/>
      <c r="C31" s="58" t="s">
        <v>32</v>
      </c>
      <c r="D31" s="70">
        <v>15</v>
      </c>
      <c r="E31" s="70">
        <v>1</v>
      </c>
      <c r="F31" s="70">
        <v>0</v>
      </c>
      <c r="G31" s="70">
        <v>0</v>
      </c>
      <c r="H31" s="70">
        <v>0</v>
      </c>
      <c r="I31" s="70">
        <v>55</v>
      </c>
      <c r="J31" s="70">
        <v>3</v>
      </c>
      <c r="K31" s="70">
        <v>0</v>
      </c>
      <c r="L31" s="70">
        <v>0</v>
      </c>
      <c r="M31" s="70">
        <v>1</v>
      </c>
      <c r="N31" s="70">
        <v>0</v>
      </c>
      <c r="O31" s="70">
        <v>2</v>
      </c>
      <c r="P31" s="70">
        <v>165</v>
      </c>
      <c r="Q31" s="70">
        <v>0</v>
      </c>
      <c r="R31" s="70">
        <v>89</v>
      </c>
      <c r="S31" s="70">
        <v>0</v>
      </c>
      <c r="T31" s="70">
        <v>0</v>
      </c>
      <c r="U31" s="70">
        <v>0</v>
      </c>
      <c r="V31" s="70">
        <v>0</v>
      </c>
      <c r="W31" s="70">
        <v>18</v>
      </c>
      <c r="X31" s="70">
        <v>0</v>
      </c>
      <c r="Y31" s="70">
        <v>4005</v>
      </c>
      <c r="Z31" s="70">
        <v>7</v>
      </c>
      <c r="AA31" s="70">
        <v>2</v>
      </c>
      <c r="AB31" s="70">
        <v>0</v>
      </c>
      <c r="AC31" s="71">
        <f t="shared" si="0"/>
        <v>4363</v>
      </c>
    </row>
    <row r="32" spans="2:29" ht="19.5" customHeight="1" x14ac:dyDescent="0.3">
      <c r="B32" s="5"/>
      <c r="C32" s="58" t="s">
        <v>38</v>
      </c>
      <c r="D32" s="70">
        <v>3</v>
      </c>
      <c r="E32" s="70">
        <v>16</v>
      </c>
      <c r="F32" s="70">
        <v>6</v>
      </c>
      <c r="G32" s="70">
        <v>2491</v>
      </c>
      <c r="H32" s="70">
        <v>2</v>
      </c>
      <c r="I32" s="70">
        <v>3</v>
      </c>
      <c r="J32" s="70">
        <v>3073</v>
      </c>
      <c r="K32" s="70">
        <v>0</v>
      </c>
      <c r="L32" s="70">
        <v>0</v>
      </c>
      <c r="M32" s="70">
        <v>104</v>
      </c>
      <c r="N32" s="70">
        <v>26</v>
      </c>
      <c r="O32" s="70">
        <v>64</v>
      </c>
      <c r="P32" s="70">
        <v>38</v>
      </c>
      <c r="Q32" s="70">
        <v>2077</v>
      </c>
      <c r="R32" s="70">
        <v>136</v>
      </c>
      <c r="S32" s="70">
        <v>0</v>
      </c>
      <c r="T32" s="70">
        <v>3925</v>
      </c>
      <c r="U32" s="70">
        <v>7</v>
      </c>
      <c r="V32" s="70">
        <v>0</v>
      </c>
      <c r="W32" s="70">
        <v>51</v>
      </c>
      <c r="X32" s="70">
        <v>1982</v>
      </c>
      <c r="Y32" s="70">
        <v>3</v>
      </c>
      <c r="Z32" s="70">
        <v>0</v>
      </c>
      <c r="AA32" s="70">
        <v>12</v>
      </c>
      <c r="AB32" s="70">
        <v>0</v>
      </c>
      <c r="AC32" s="71">
        <f t="shared" si="0"/>
        <v>14019</v>
      </c>
    </row>
    <row r="33" spans="2:30" ht="19.5" customHeight="1" x14ac:dyDescent="0.3">
      <c r="B33" s="5"/>
      <c r="C33" s="58" t="s">
        <v>40</v>
      </c>
      <c r="D33" s="70">
        <v>0</v>
      </c>
      <c r="E33" s="70">
        <v>74</v>
      </c>
      <c r="F33" s="70">
        <v>0</v>
      </c>
      <c r="G33" s="70">
        <v>19</v>
      </c>
      <c r="H33" s="70">
        <v>2</v>
      </c>
      <c r="I33" s="70">
        <v>11</v>
      </c>
      <c r="J33" s="70">
        <v>0</v>
      </c>
      <c r="K33" s="70">
        <v>0</v>
      </c>
      <c r="L33" s="70">
        <v>0</v>
      </c>
      <c r="M33" s="70">
        <v>30</v>
      </c>
      <c r="N33" s="70">
        <v>36</v>
      </c>
      <c r="O33" s="70">
        <v>344</v>
      </c>
      <c r="P33" s="70">
        <v>126</v>
      </c>
      <c r="Q33" s="70">
        <v>156</v>
      </c>
      <c r="R33" s="70">
        <v>360</v>
      </c>
      <c r="S33" s="70">
        <v>0</v>
      </c>
      <c r="T33" s="70">
        <v>3</v>
      </c>
      <c r="U33" s="70">
        <v>6</v>
      </c>
      <c r="V33" s="70">
        <v>0</v>
      </c>
      <c r="W33" s="70">
        <v>2357</v>
      </c>
      <c r="X33" s="70">
        <v>1</v>
      </c>
      <c r="Y33" s="70">
        <v>2</v>
      </c>
      <c r="Z33" s="70">
        <v>2</v>
      </c>
      <c r="AA33" s="70">
        <v>9</v>
      </c>
      <c r="AB33" s="70">
        <v>0</v>
      </c>
      <c r="AC33" s="71">
        <f t="shared" si="0"/>
        <v>3538</v>
      </c>
    </row>
    <row r="34" spans="2:30" ht="19.5" customHeight="1" x14ac:dyDescent="0.3">
      <c r="B34" s="5"/>
      <c r="C34" s="58" t="s">
        <v>42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70">
        <v>0</v>
      </c>
      <c r="S34" s="70">
        <v>1008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  <c r="Y34" s="70">
        <v>0</v>
      </c>
      <c r="Z34" s="70">
        <v>0</v>
      </c>
      <c r="AA34" s="70">
        <v>0</v>
      </c>
      <c r="AB34" s="70">
        <v>0</v>
      </c>
      <c r="AC34" s="71">
        <f t="shared" si="0"/>
        <v>1008</v>
      </c>
    </row>
    <row r="35" spans="2:30" ht="19.5" customHeight="1" x14ac:dyDescent="0.3">
      <c r="B35" s="5"/>
      <c r="C35" s="60" t="s">
        <v>5</v>
      </c>
      <c r="D35" s="72">
        <f>SUM(D10:D34)</f>
        <v>287</v>
      </c>
      <c r="E35" s="72">
        <f t="shared" ref="E35:AB35" si="1">SUM(E10:E34)</f>
        <v>4307</v>
      </c>
      <c r="F35" s="72">
        <f t="shared" si="1"/>
        <v>3915</v>
      </c>
      <c r="G35" s="72">
        <f t="shared" si="1"/>
        <v>21402</v>
      </c>
      <c r="H35" s="72">
        <f t="shared" si="1"/>
        <v>1583</v>
      </c>
      <c r="I35" s="72">
        <f t="shared" si="1"/>
        <v>1241</v>
      </c>
      <c r="J35" s="72">
        <f t="shared" si="1"/>
        <v>27473</v>
      </c>
      <c r="K35" s="72">
        <f t="shared" si="1"/>
        <v>863</v>
      </c>
      <c r="L35" s="72">
        <f t="shared" si="1"/>
        <v>0</v>
      </c>
      <c r="M35" s="72">
        <f t="shared" si="1"/>
        <v>18474</v>
      </c>
      <c r="N35" s="72">
        <f t="shared" si="1"/>
        <v>1892</v>
      </c>
      <c r="O35" s="72">
        <f t="shared" si="1"/>
        <v>8704</v>
      </c>
      <c r="P35" s="72">
        <f t="shared" si="1"/>
        <v>4300</v>
      </c>
      <c r="Q35" s="72">
        <f t="shared" si="1"/>
        <v>21516</v>
      </c>
      <c r="R35" s="72">
        <f t="shared" si="1"/>
        <v>6742</v>
      </c>
      <c r="S35" s="72">
        <f t="shared" si="1"/>
        <v>32830</v>
      </c>
      <c r="T35" s="72">
        <f t="shared" si="1"/>
        <v>28717</v>
      </c>
      <c r="U35" s="72">
        <f t="shared" si="1"/>
        <v>513</v>
      </c>
      <c r="V35" s="72">
        <f t="shared" si="1"/>
        <v>0</v>
      </c>
      <c r="W35" s="72">
        <f t="shared" si="1"/>
        <v>28778</v>
      </c>
      <c r="X35" s="72">
        <f t="shared" si="1"/>
        <v>16141</v>
      </c>
      <c r="Y35" s="72">
        <f t="shared" si="1"/>
        <v>4282</v>
      </c>
      <c r="Z35" s="72">
        <f t="shared" si="1"/>
        <v>12326</v>
      </c>
      <c r="AA35" s="72">
        <f t="shared" si="1"/>
        <v>5113</v>
      </c>
      <c r="AB35" s="72">
        <f t="shared" si="1"/>
        <v>1360</v>
      </c>
      <c r="AC35" s="72">
        <f>SUM(AC10:AC34)</f>
        <v>252759</v>
      </c>
    </row>
    <row r="36" spans="2:30" ht="12" customHeight="1" x14ac:dyDescent="0.3">
      <c r="C36" s="9" t="s">
        <v>6</v>
      </c>
    </row>
    <row r="37" spans="2:30" ht="12" customHeight="1" x14ac:dyDescent="0.3">
      <c r="C37" s="10" t="s">
        <v>103</v>
      </c>
    </row>
    <row r="38" spans="2:30" ht="12" customHeight="1" x14ac:dyDescent="0.3">
      <c r="C38" s="10" t="s">
        <v>815</v>
      </c>
    </row>
    <row r="39" spans="2:30" ht="12" customHeight="1" x14ac:dyDescent="0.3">
      <c r="C39" s="10" t="s">
        <v>7</v>
      </c>
      <c r="AD39" s="61"/>
    </row>
    <row r="40" spans="2:30" ht="19.5" customHeight="1" x14ac:dyDescent="0.3">
      <c r="AB40" s="129" t="s">
        <v>8</v>
      </c>
      <c r="AC40" s="129"/>
    </row>
    <row r="41" spans="2:30" ht="12" customHeight="1" x14ac:dyDescent="0.3"/>
    <row r="42" spans="2:30" ht="12" customHeight="1" x14ac:dyDescent="0.3"/>
    <row r="43" spans="2:30" ht="12" customHeight="1" x14ac:dyDescent="0.3"/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46312-1AE9-46D7-BF74-0E57341E8BB1}">
  <dimension ref="A1:GH49"/>
  <sheetViews>
    <sheetView zoomScaleNormal="100" workbookViewId="0">
      <selection activeCell="C6" sqref="C6:S6"/>
    </sheetView>
  </sheetViews>
  <sheetFormatPr baseColWidth="10" defaultColWidth="0" defaultRowHeight="0" customHeight="1" zeroHeight="1" x14ac:dyDescent="0.3"/>
  <cols>
    <col min="1" max="1" width="6.59765625" style="1" customWidth="1"/>
    <col min="2" max="2" width="2.69921875" style="1" customWidth="1"/>
    <col min="3" max="3" width="28.5" style="1" customWidth="1"/>
    <col min="4" max="4" width="11.3984375" style="1" customWidth="1"/>
    <col min="5" max="5" width="3.19921875" style="1" customWidth="1"/>
    <col min="6" max="6" width="25.296875" style="1" customWidth="1"/>
    <col min="7" max="7" width="11.3984375" style="1" customWidth="1"/>
    <col min="8" max="8" width="3.19921875" style="1" customWidth="1"/>
    <col min="9" max="9" width="25.296875" style="1" customWidth="1"/>
    <col min="10" max="10" width="11.3984375" style="1" customWidth="1"/>
    <col min="11" max="11" width="3.19921875" style="1" customWidth="1"/>
    <col min="12" max="12" width="25.296875" style="1" customWidth="1"/>
    <col min="13" max="13" width="11.3984375" style="1" customWidth="1"/>
    <col min="14" max="14" width="3.19921875" style="1" customWidth="1"/>
    <col min="15" max="15" width="25.296875" style="1" customWidth="1"/>
    <col min="16" max="16" width="11.3984375" style="1" customWidth="1"/>
    <col min="17" max="17" width="3.19921875" style="1" customWidth="1"/>
    <col min="18" max="18" width="25.296875" style="1" customWidth="1"/>
    <col min="19" max="20" width="11.3984375" style="1" customWidth="1"/>
    <col min="21" max="76" width="11.3984375" style="1" hidden="1" customWidth="1"/>
    <col min="77" max="95" width="11.1992187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1" width="11" style="1" hidden="1" customWidth="1"/>
    <col min="112" max="113" width="22.59765625" style="1" hidden="1" customWidth="1"/>
    <col min="114" max="114" width="11" style="1" hidden="1" customWidth="1"/>
    <col min="115" max="116" width="22.59765625" style="1" hidden="1" customWidth="1"/>
    <col min="117" max="117" width="11" style="1" hidden="1" customWidth="1"/>
    <col min="118" max="119" width="22.59765625" style="1" hidden="1" customWidth="1"/>
    <col min="120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1" width="11" style="1" hidden="1" customWidth="1"/>
    <col min="132" max="133" width="22.59765625" style="1" hidden="1" customWidth="1"/>
    <col min="134" max="134" width="11" style="1" hidden="1" customWidth="1"/>
    <col min="135" max="136" width="22.59765625" style="1" hidden="1" customWidth="1"/>
    <col min="137" max="137" width="11" style="1" hidden="1" customWidth="1"/>
    <col min="138" max="139" width="22.59765625" style="1" hidden="1" customWidth="1"/>
    <col min="140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58" width="11" style="1" hidden="1" customWidth="1"/>
    <col min="159" max="161" width="22.59765625" style="1" hidden="1" customWidth="1"/>
    <col min="162" max="162" width="11" style="1" hidden="1" customWidth="1"/>
    <col min="163" max="165" width="22.59765625" style="1" hidden="1" customWidth="1"/>
    <col min="166" max="166" width="11" style="1" hidden="1" customWidth="1"/>
    <col min="167" max="169" width="22.59765625" style="1" hidden="1" customWidth="1"/>
    <col min="170" max="172" width="11.3984375" style="1" hidden="1" customWidth="1"/>
    <col min="173" max="176" width="12.19921875" style="1" hidden="1" customWidth="1"/>
    <col min="177" max="177" width="11" style="1" hidden="1" customWidth="1"/>
    <col min="178" max="180" width="13.19921875" style="1" hidden="1" customWidth="1"/>
    <col min="181" max="184" width="12.19921875" style="1" hidden="1" customWidth="1"/>
    <col min="185" max="185" width="11" style="1" hidden="1" customWidth="1"/>
    <col min="186" max="190" width="13.19921875" style="1" hidden="1" customWidth="1"/>
    <col min="191" max="16384" width="11" style="1" hidden="1"/>
  </cols>
  <sheetData>
    <row r="1" spans="2:176" ht="16.5" customHeight="1" x14ac:dyDescent="0.3">
      <c r="AJ1" s="2"/>
      <c r="AK1" s="2"/>
      <c r="BV1" s="2"/>
      <c r="DQ1" s="2"/>
      <c r="EK1" s="2"/>
      <c r="FO1" s="2"/>
      <c r="FP1" s="2"/>
      <c r="FQ1" s="2"/>
      <c r="FR1" s="2"/>
      <c r="FS1" s="2"/>
      <c r="FT1" s="2"/>
    </row>
    <row r="2" spans="2:176" ht="16.5" customHeight="1" x14ac:dyDescent="0.3">
      <c r="AJ2" s="2"/>
      <c r="AK2" s="2"/>
      <c r="BV2" s="2"/>
      <c r="DQ2" s="2"/>
      <c r="EK2" s="2"/>
      <c r="FO2" s="2"/>
      <c r="FP2" s="2"/>
      <c r="FQ2" s="2"/>
      <c r="FR2" s="2"/>
      <c r="FS2" s="2"/>
      <c r="FT2" s="2"/>
    </row>
    <row r="3" spans="2:176" ht="12" customHeight="1" x14ac:dyDescent="0.3">
      <c r="AJ3" s="2"/>
      <c r="AK3" s="2"/>
      <c r="BV3" s="2"/>
      <c r="DQ3" s="2"/>
      <c r="EK3" s="2"/>
      <c r="FO3" s="2"/>
      <c r="FP3" s="2"/>
      <c r="FQ3" s="2"/>
      <c r="FR3" s="2"/>
      <c r="FS3" s="2"/>
      <c r="FT3" s="2"/>
    </row>
    <row r="4" spans="2:176" ht="12" customHeight="1" x14ac:dyDescent="0.3">
      <c r="AJ4" s="2"/>
      <c r="AK4" s="2"/>
      <c r="BV4" s="2"/>
      <c r="DQ4" s="2"/>
      <c r="EK4" s="2"/>
      <c r="FO4" s="2"/>
      <c r="FP4" s="2"/>
      <c r="FQ4" s="2"/>
      <c r="FR4" s="2"/>
      <c r="FS4" s="2"/>
      <c r="FT4" s="2"/>
    </row>
    <row r="5" spans="2:176" ht="12" customHeight="1" x14ac:dyDescent="0.3">
      <c r="AJ5" s="2"/>
      <c r="AK5" s="2"/>
      <c r="BV5" s="2"/>
      <c r="DQ5" s="2"/>
      <c r="EK5" s="2"/>
      <c r="FO5" s="2"/>
      <c r="FP5" s="2"/>
      <c r="FQ5" s="2"/>
      <c r="FR5" s="2"/>
      <c r="FS5" s="2"/>
      <c r="FT5" s="2"/>
    </row>
    <row r="6" spans="2:176" s="53" customFormat="1" ht="33" customHeight="1" x14ac:dyDescent="0.3">
      <c r="C6" s="132" t="s">
        <v>929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AJ6" s="54"/>
      <c r="AK6" s="54"/>
      <c r="BV6" s="54"/>
      <c r="DQ6" s="54"/>
      <c r="EK6" s="54"/>
      <c r="FO6" s="54"/>
      <c r="FP6" s="54"/>
      <c r="FQ6" s="54"/>
      <c r="FR6" s="54"/>
      <c r="FS6" s="54"/>
      <c r="FT6" s="54"/>
    </row>
    <row r="7" spans="2:17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AJ7" s="2"/>
      <c r="AK7" s="2"/>
      <c r="BV7" s="2"/>
      <c r="DQ7" s="2"/>
      <c r="EK7" s="2"/>
      <c r="FO7" s="2"/>
      <c r="FP7" s="2"/>
      <c r="FQ7" s="2"/>
      <c r="FR7" s="2"/>
      <c r="FS7" s="2"/>
      <c r="FT7" s="2"/>
    </row>
    <row r="8" spans="2:176" ht="19.2" customHeight="1" x14ac:dyDescent="0.3">
      <c r="C8" s="137" t="s">
        <v>903</v>
      </c>
      <c r="D8" s="137"/>
      <c r="E8" s="5"/>
      <c r="F8" s="137" t="s">
        <v>904</v>
      </c>
      <c r="G8" s="137"/>
      <c r="H8" s="5"/>
      <c r="I8" s="137" t="s">
        <v>905</v>
      </c>
      <c r="J8" s="137"/>
      <c r="K8" s="5"/>
      <c r="L8" s="137" t="s">
        <v>906</v>
      </c>
      <c r="M8" s="137"/>
      <c r="N8" s="5"/>
      <c r="O8" s="137" t="s">
        <v>907</v>
      </c>
      <c r="P8" s="137"/>
      <c r="Q8" s="5"/>
      <c r="R8" s="137" t="s">
        <v>908</v>
      </c>
      <c r="S8" s="137"/>
      <c r="AJ8" s="2"/>
      <c r="AK8" s="2"/>
      <c r="BV8" s="2"/>
      <c r="DQ8" s="2"/>
      <c r="EK8" s="2"/>
      <c r="FO8" s="2"/>
      <c r="FP8" s="2"/>
      <c r="FQ8" s="2"/>
      <c r="FR8" s="2"/>
      <c r="FS8" s="2"/>
      <c r="FT8" s="2"/>
    </row>
    <row r="9" spans="2:176" ht="12" customHeight="1" x14ac:dyDescent="0.3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AJ9" s="2"/>
      <c r="AK9" s="2"/>
      <c r="BV9" s="2"/>
      <c r="DQ9" s="2"/>
      <c r="EK9" s="2"/>
      <c r="FO9" s="2"/>
      <c r="FP9" s="2"/>
      <c r="FQ9" s="2"/>
      <c r="FR9" s="2"/>
      <c r="FS9" s="2"/>
      <c r="FT9" s="2"/>
    </row>
    <row r="10" spans="2:176" ht="19.5" customHeight="1" x14ac:dyDescent="0.3">
      <c r="B10" s="5"/>
      <c r="C10" s="111" t="s">
        <v>101</v>
      </c>
      <c r="D10" s="112" t="s">
        <v>59</v>
      </c>
      <c r="E10" s="5"/>
      <c r="F10" s="111" t="s">
        <v>101</v>
      </c>
      <c r="G10" s="112" t="s">
        <v>59</v>
      </c>
      <c r="H10" s="5"/>
      <c r="I10" s="111" t="s">
        <v>101</v>
      </c>
      <c r="J10" s="112" t="s">
        <v>59</v>
      </c>
      <c r="K10" s="5"/>
      <c r="L10" s="111" t="s">
        <v>101</v>
      </c>
      <c r="M10" s="112" t="s">
        <v>59</v>
      </c>
      <c r="N10" s="5"/>
      <c r="O10" s="111" t="s">
        <v>101</v>
      </c>
      <c r="P10" s="112" t="s">
        <v>59</v>
      </c>
      <c r="Q10" s="5"/>
      <c r="R10" s="111" t="s">
        <v>101</v>
      </c>
      <c r="S10" s="112" t="s">
        <v>59</v>
      </c>
    </row>
    <row r="11" spans="2:176" ht="19.5" customHeight="1" x14ac:dyDescent="0.3">
      <c r="B11" s="5"/>
      <c r="C11" s="58" t="s">
        <v>909</v>
      </c>
      <c r="D11" s="70">
        <v>0</v>
      </c>
      <c r="E11" s="5"/>
      <c r="F11" s="58" t="s">
        <v>910</v>
      </c>
      <c r="G11" s="70">
        <v>0</v>
      </c>
      <c r="H11" s="5"/>
      <c r="I11" s="58" t="s">
        <v>911</v>
      </c>
      <c r="J11" s="70">
        <v>0</v>
      </c>
      <c r="K11" s="5"/>
      <c r="L11" s="58" t="s">
        <v>56</v>
      </c>
      <c r="M11" s="70">
        <v>0</v>
      </c>
      <c r="N11" s="5"/>
      <c r="O11" s="60" t="s">
        <v>5</v>
      </c>
      <c r="P11" s="70">
        <v>0</v>
      </c>
      <c r="Q11" s="5"/>
      <c r="R11" s="60" t="s">
        <v>5</v>
      </c>
      <c r="S11" s="70">
        <v>0</v>
      </c>
    </row>
    <row r="12" spans="2:176" ht="19.5" customHeight="1" x14ac:dyDescent="0.3">
      <c r="B12" s="5"/>
      <c r="C12" s="58" t="s">
        <v>912</v>
      </c>
      <c r="D12" s="70">
        <v>0</v>
      </c>
      <c r="E12" s="5"/>
      <c r="F12" s="58" t="s">
        <v>52</v>
      </c>
      <c r="G12" s="70">
        <v>175</v>
      </c>
      <c r="H12" s="5"/>
      <c r="I12" s="58" t="s">
        <v>913</v>
      </c>
      <c r="J12" s="70">
        <v>0</v>
      </c>
      <c r="K12" s="5"/>
      <c r="L12" s="58" t="s">
        <v>914</v>
      </c>
      <c r="M12" s="70">
        <v>0</v>
      </c>
      <c r="N12" s="5"/>
      <c r="O12" s="5"/>
      <c r="P12" s="5"/>
      <c r="Q12" s="5"/>
      <c r="R12" s="5"/>
      <c r="S12" s="5"/>
    </row>
    <row r="13" spans="2:176" ht="19.5" customHeight="1" x14ac:dyDescent="0.3">
      <c r="B13" s="5"/>
      <c r="C13" s="58" t="s">
        <v>915</v>
      </c>
      <c r="D13" s="70">
        <v>0</v>
      </c>
      <c r="E13" s="5"/>
      <c r="F13" s="58" t="s">
        <v>916</v>
      </c>
      <c r="G13" s="70">
        <v>0</v>
      </c>
      <c r="H13" s="5"/>
      <c r="I13" s="58" t="s">
        <v>917</v>
      </c>
      <c r="J13" s="70">
        <v>145</v>
      </c>
      <c r="K13" s="5"/>
      <c r="L13" s="58" t="s">
        <v>918</v>
      </c>
      <c r="M13" s="70">
        <v>0</v>
      </c>
      <c r="N13" s="5"/>
      <c r="O13" s="5"/>
      <c r="P13" s="5"/>
      <c r="Q13" s="5"/>
      <c r="R13" s="5"/>
      <c r="S13" s="5"/>
    </row>
    <row r="14" spans="2:176" ht="19.5" customHeight="1" x14ac:dyDescent="0.3">
      <c r="B14" s="5"/>
      <c r="C14" s="58" t="s">
        <v>919</v>
      </c>
      <c r="D14" s="70">
        <v>0</v>
      </c>
      <c r="E14" s="5"/>
      <c r="F14" s="60" t="s">
        <v>5</v>
      </c>
      <c r="G14" s="72">
        <f>SUM(G11:G13)</f>
        <v>175</v>
      </c>
      <c r="H14" s="5"/>
      <c r="I14" s="60" t="s">
        <v>5</v>
      </c>
      <c r="J14" s="72">
        <f>SUM(J11:J13)</f>
        <v>145</v>
      </c>
      <c r="K14" s="5"/>
      <c r="L14" s="58" t="s">
        <v>55</v>
      </c>
      <c r="M14" s="70">
        <v>0</v>
      </c>
      <c r="N14" s="5"/>
      <c r="O14" s="5"/>
      <c r="P14" s="5"/>
      <c r="Q14" s="5"/>
      <c r="R14" s="5"/>
      <c r="S14" s="5"/>
    </row>
    <row r="15" spans="2:176" ht="19.5" customHeight="1" x14ac:dyDescent="0.3">
      <c r="B15" s="5"/>
      <c r="C15" s="58" t="s">
        <v>920</v>
      </c>
      <c r="D15" s="70">
        <v>0</v>
      </c>
      <c r="E15" s="5"/>
      <c r="F15" s="5"/>
      <c r="G15" s="5"/>
      <c r="H15" s="5"/>
      <c r="I15" s="5"/>
      <c r="J15" s="5"/>
      <c r="K15" s="5"/>
      <c r="L15" s="60" t="s">
        <v>5</v>
      </c>
      <c r="M15" s="70">
        <f>SUM(M11:M14)</f>
        <v>0</v>
      </c>
      <c r="N15" s="5"/>
      <c r="O15" s="5"/>
      <c r="P15" s="5"/>
      <c r="Q15" s="5"/>
      <c r="R15" s="5"/>
      <c r="S15" s="5"/>
    </row>
    <row r="16" spans="2:176" ht="19.5" customHeight="1" x14ac:dyDescent="0.3">
      <c r="B16" s="5"/>
      <c r="C16" s="58" t="s">
        <v>921</v>
      </c>
      <c r="D16" s="70">
        <v>22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ht="19.5" customHeight="1" x14ac:dyDescent="0.3">
      <c r="B17" s="5"/>
      <c r="C17" s="60" t="s">
        <v>5</v>
      </c>
      <c r="D17" s="72">
        <f>SUM(D11:D16)</f>
        <v>22</v>
      </c>
      <c r="E17" s="5"/>
      <c r="F17" s="5"/>
      <c r="G17" s="5"/>
      <c r="H17" s="5"/>
      <c r="I17" s="5"/>
      <c r="J17" s="5"/>
      <c r="K17" s="5"/>
    </row>
    <row r="18" spans="2:19" ht="12" customHeight="1" x14ac:dyDescent="0.3">
      <c r="B18" s="5"/>
      <c r="C18" s="10" t="s">
        <v>815</v>
      </c>
      <c r="D18" s="113"/>
      <c r="E18" s="5"/>
      <c r="F18" s="114"/>
      <c r="G18" s="113"/>
      <c r="H18" s="5"/>
      <c r="I18" s="114"/>
      <c r="J18" s="113"/>
      <c r="K18" s="5"/>
    </row>
    <row r="19" spans="2:19" ht="12" customHeight="1" x14ac:dyDescent="0.3">
      <c r="B19" s="5"/>
      <c r="C19" s="10" t="s">
        <v>7</v>
      </c>
      <c r="D19" s="113"/>
      <c r="E19" s="5"/>
      <c r="F19" s="114"/>
      <c r="G19" s="113"/>
      <c r="H19" s="5"/>
      <c r="I19" s="114"/>
      <c r="J19" s="113"/>
      <c r="K19" s="5"/>
    </row>
    <row r="20" spans="2:19" ht="19.2" customHeight="1" x14ac:dyDescent="0.3">
      <c r="R20" s="60" t="s">
        <v>5</v>
      </c>
      <c r="S20" s="72">
        <f>+D17+G14+J14+M15+P11+S11</f>
        <v>342</v>
      </c>
    </row>
    <row r="21" spans="2:19" ht="12" customHeight="1" x14ac:dyDescent="0.3"/>
    <row r="22" spans="2:19" ht="12" customHeight="1" x14ac:dyDescent="0.3"/>
    <row r="23" spans="2:19" ht="19.5" customHeight="1" x14ac:dyDescent="0.3">
      <c r="R23" s="129" t="s">
        <v>8</v>
      </c>
      <c r="S23" s="129"/>
    </row>
    <row r="24" spans="2:19" ht="12" customHeight="1" x14ac:dyDescent="0.3"/>
    <row r="25" spans="2:19" ht="12" customHeight="1" x14ac:dyDescent="0.3">
      <c r="G25" s="115"/>
    </row>
    <row r="26" spans="2:19" ht="12" customHeight="1" x14ac:dyDescent="0.3"/>
    <row r="27" spans="2:19" ht="12" customHeight="1" x14ac:dyDescent="0.3"/>
    <row r="28" spans="2:19" ht="12" customHeight="1" x14ac:dyDescent="0.3"/>
    <row r="29" spans="2:19" ht="12" customHeight="1" x14ac:dyDescent="0.3"/>
    <row r="30" spans="2:19" ht="12" customHeight="1" x14ac:dyDescent="0.3"/>
    <row r="31" spans="2:19" ht="12" customHeight="1" x14ac:dyDescent="0.3"/>
    <row r="32" spans="2:19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</sheetData>
  <mergeCells count="8">
    <mergeCell ref="R23:S23"/>
    <mergeCell ref="C6:S6"/>
    <mergeCell ref="C8:D8"/>
    <mergeCell ref="F8:G8"/>
    <mergeCell ref="I8:J8"/>
    <mergeCell ref="L8:M8"/>
    <mergeCell ref="O8:P8"/>
    <mergeCell ref="R8:S8"/>
  </mergeCells>
  <hyperlinks>
    <hyperlink ref="R23" location="Índice!A1" display="Volver al índice" xr:uid="{0827E528-63F2-466A-8167-E5BD46758175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N1098"/>
  <sheetViews>
    <sheetView zoomScaleNormal="100" workbookViewId="0">
      <selection activeCell="C6" sqref="C6:J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" style="1" customWidth="1"/>
    <col min="8" max="10" width="20.5" style="1" customWidth="1"/>
    <col min="11" max="11" width="11.3984375" style="1" customWidth="1"/>
    <col min="12" max="67" width="11.3984375" style="1" hidden="1" customWidth="1"/>
    <col min="68" max="86" width="11.1992187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3" width="11" style="1" hidden="1" customWidth="1"/>
    <col min="134" max="136" width="22.59765625" style="1" hidden="1" customWidth="1"/>
    <col min="137" max="137" width="11" style="1" hidden="1" customWidth="1"/>
    <col min="138" max="140" width="22.59765625" style="1" hidden="1" customWidth="1"/>
    <col min="141" max="141" width="11" style="1" hidden="1" customWidth="1"/>
    <col min="142" max="144" width="22.59765625" style="1" hidden="1" customWidth="1"/>
    <col min="145" max="145" width="11" style="1" hidden="1" customWidth="1"/>
    <col min="146" max="148" width="22.59765625" style="1" hidden="1" customWidth="1"/>
    <col min="149" max="149" width="11" style="1" hidden="1" customWidth="1"/>
    <col min="150" max="152" width="22.59765625" style="1" hidden="1" customWidth="1"/>
    <col min="153" max="153" width="11" style="1" hidden="1" customWidth="1"/>
    <col min="154" max="156" width="22.59765625" style="1" hidden="1" customWidth="1"/>
    <col min="157" max="157" width="11" style="1" hidden="1" customWidth="1"/>
    <col min="158" max="160" width="22.59765625" style="1" hidden="1" customWidth="1"/>
    <col min="161" max="163" width="11.3984375" style="1" hidden="1" customWidth="1"/>
    <col min="164" max="167" width="12.19921875" style="1" hidden="1" customWidth="1"/>
    <col min="168" max="168" width="11" style="1" hidden="1" customWidth="1"/>
    <col min="169" max="170" width="13.19921875" style="1" hidden="1" customWidth="1"/>
    <col min="171" max="16384" width="11" style="1" hidden="1"/>
  </cols>
  <sheetData>
    <row r="1" spans="2:167" ht="16.5" customHeight="1" x14ac:dyDescent="0.3">
      <c r="AA1" s="2"/>
      <c r="AB1" s="2"/>
      <c r="BM1" s="2"/>
      <c r="DH1" s="2"/>
      <c r="EB1" s="2"/>
      <c r="FF1" s="2"/>
      <c r="FG1" s="2"/>
      <c r="FH1" s="2"/>
      <c r="FI1" s="2"/>
      <c r="FJ1" s="2"/>
      <c r="FK1" s="2"/>
    </row>
    <row r="2" spans="2:167" ht="16.5" customHeight="1" x14ac:dyDescent="0.3">
      <c r="AA2" s="2"/>
      <c r="AB2" s="2"/>
      <c r="BM2" s="2"/>
      <c r="DH2" s="2"/>
      <c r="EB2" s="2"/>
      <c r="FF2" s="2"/>
      <c r="FG2" s="2"/>
      <c r="FH2" s="2"/>
      <c r="FI2" s="2"/>
      <c r="FJ2" s="2"/>
      <c r="FK2" s="2"/>
    </row>
    <row r="3" spans="2:167" ht="12" customHeight="1" x14ac:dyDescent="0.3">
      <c r="AA3" s="2"/>
      <c r="AB3" s="2"/>
      <c r="BM3" s="2"/>
      <c r="DH3" s="2"/>
      <c r="EB3" s="2"/>
      <c r="FF3" s="2"/>
      <c r="FG3" s="2"/>
      <c r="FH3" s="2"/>
      <c r="FI3" s="2"/>
      <c r="FJ3" s="2"/>
      <c r="FK3" s="2"/>
    </row>
    <row r="4" spans="2:167" ht="12" customHeight="1" x14ac:dyDescent="0.3">
      <c r="AA4" s="2"/>
      <c r="AB4" s="2"/>
      <c r="BM4" s="2"/>
      <c r="DH4" s="2"/>
      <c r="EB4" s="2"/>
      <c r="FF4" s="2"/>
      <c r="FG4" s="2"/>
      <c r="FH4" s="2"/>
      <c r="FI4" s="2"/>
      <c r="FJ4" s="2"/>
      <c r="FK4" s="2"/>
    </row>
    <row r="5" spans="2:167" ht="12" customHeight="1" x14ac:dyDescent="0.3">
      <c r="AA5" s="2"/>
      <c r="AB5" s="2"/>
      <c r="BM5" s="2"/>
      <c r="DH5" s="2"/>
      <c r="EB5" s="2"/>
      <c r="FF5" s="2"/>
      <c r="FG5" s="2"/>
      <c r="FH5" s="2"/>
      <c r="FI5" s="2"/>
      <c r="FJ5" s="2"/>
      <c r="FK5" s="2"/>
    </row>
    <row r="6" spans="2:167" s="53" customFormat="1" ht="33" customHeight="1" x14ac:dyDescent="0.3">
      <c r="C6" s="132" t="s">
        <v>814</v>
      </c>
      <c r="D6" s="132"/>
      <c r="E6" s="132"/>
      <c r="F6" s="132"/>
      <c r="G6" s="132"/>
      <c r="H6" s="132"/>
      <c r="I6" s="132"/>
      <c r="J6" s="132"/>
      <c r="AA6" s="54"/>
      <c r="AB6" s="54"/>
      <c r="BM6" s="54"/>
      <c r="DH6" s="54"/>
      <c r="EB6" s="54"/>
      <c r="FF6" s="54"/>
      <c r="FG6" s="54"/>
      <c r="FH6" s="54"/>
      <c r="FI6" s="54"/>
      <c r="FJ6" s="54"/>
      <c r="FK6" s="54"/>
    </row>
    <row r="7" spans="2:167" ht="12" customHeight="1" x14ac:dyDescent="0.3">
      <c r="C7" s="62"/>
      <c r="D7" s="62"/>
      <c r="E7" s="62"/>
      <c r="F7" s="62"/>
      <c r="G7" s="62"/>
      <c r="H7" s="62"/>
      <c r="I7" s="62"/>
      <c r="J7" s="62"/>
      <c r="AA7" s="2"/>
      <c r="AB7" s="2"/>
      <c r="BM7" s="2"/>
      <c r="DH7" s="2"/>
      <c r="EB7" s="2"/>
      <c r="FF7" s="2"/>
      <c r="FG7" s="2"/>
      <c r="FH7" s="2"/>
      <c r="FI7" s="2"/>
      <c r="FJ7" s="2"/>
      <c r="FK7" s="2"/>
    </row>
    <row r="8" spans="2:167" ht="19.5" customHeight="1" x14ac:dyDescent="0.3">
      <c r="B8" s="63"/>
      <c r="C8" s="64" t="s">
        <v>107</v>
      </c>
      <c r="D8" s="65" t="s">
        <v>108</v>
      </c>
      <c r="E8" s="65" t="s">
        <v>109</v>
      </c>
      <c r="F8" s="65" t="s">
        <v>110</v>
      </c>
      <c r="G8" s="141" t="s">
        <v>111</v>
      </c>
      <c r="H8" s="142"/>
      <c r="I8" s="142"/>
      <c r="J8" s="143"/>
    </row>
    <row r="9" spans="2:167" ht="15.75" customHeight="1" x14ac:dyDescent="0.3">
      <c r="B9" s="63"/>
      <c r="C9" s="66">
        <v>1</v>
      </c>
      <c r="D9" s="67" t="s">
        <v>279</v>
      </c>
      <c r="E9" s="68">
        <v>20552062010</v>
      </c>
      <c r="F9" s="107" t="s">
        <v>23</v>
      </c>
      <c r="G9" s="138" t="s">
        <v>280</v>
      </c>
      <c r="H9" s="139"/>
      <c r="I9" s="139"/>
      <c r="J9" s="140"/>
    </row>
    <row r="10" spans="2:167" ht="15.75" customHeight="1" x14ac:dyDescent="0.3">
      <c r="B10" s="63"/>
      <c r="C10" s="66">
        <v>2</v>
      </c>
      <c r="D10" s="67" t="s">
        <v>281</v>
      </c>
      <c r="E10" s="68">
        <v>20564172066</v>
      </c>
      <c r="F10" s="107" t="s">
        <v>23</v>
      </c>
      <c r="G10" s="138" t="s">
        <v>282</v>
      </c>
      <c r="H10" s="139"/>
      <c r="I10" s="139"/>
      <c r="J10" s="140"/>
    </row>
    <row r="11" spans="2:167" ht="15.75" customHeight="1" x14ac:dyDescent="0.3">
      <c r="B11" s="63"/>
      <c r="C11" s="66">
        <v>3</v>
      </c>
      <c r="D11" s="67" t="s">
        <v>119</v>
      </c>
      <c r="E11" s="68">
        <v>20495006531</v>
      </c>
      <c r="F11" s="107" t="s">
        <v>70</v>
      </c>
      <c r="G11" s="138" t="s">
        <v>283</v>
      </c>
      <c r="H11" s="139"/>
      <c r="I11" s="139"/>
      <c r="J11" s="140"/>
    </row>
    <row r="12" spans="2:167" ht="15.75" customHeight="1" x14ac:dyDescent="0.3">
      <c r="B12" s="63"/>
      <c r="C12" s="66">
        <v>4</v>
      </c>
      <c r="D12" s="67" t="s">
        <v>284</v>
      </c>
      <c r="E12" s="68">
        <v>20601048397</v>
      </c>
      <c r="F12" s="107" t="s">
        <v>72</v>
      </c>
      <c r="G12" s="138" t="s">
        <v>285</v>
      </c>
      <c r="H12" s="139"/>
      <c r="I12" s="139"/>
      <c r="J12" s="140"/>
    </row>
    <row r="13" spans="2:167" ht="15.75" customHeight="1" x14ac:dyDescent="0.3">
      <c r="B13" s="63"/>
      <c r="C13" s="66">
        <v>5</v>
      </c>
      <c r="D13" s="67" t="s">
        <v>120</v>
      </c>
      <c r="E13" s="68">
        <v>20502758765</v>
      </c>
      <c r="F13" s="107" t="s">
        <v>23</v>
      </c>
      <c r="G13" s="138" t="s">
        <v>286</v>
      </c>
      <c r="H13" s="139"/>
      <c r="I13" s="139"/>
      <c r="J13" s="140"/>
    </row>
    <row r="14" spans="2:167" ht="15.75" customHeight="1" x14ac:dyDescent="0.3">
      <c r="B14" s="63"/>
      <c r="C14" s="66">
        <v>6</v>
      </c>
      <c r="D14" s="67" t="s">
        <v>121</v>
      </c>
      <c r="E14" s="68">
        <v>20517349390</v>
      </c>
      <c r="F14" s="107" t="s">
        <v>19</v>
      </c>
      <c r="G14" s="138" t="s">
        <v>287</v>
      </c>
      <c r="H14" s="139"/>
      <c r="I14" s="139"/>
      <c r="J14" s="140"/>
    </row>
    <row r="15" spans="2:167" ht="15.75" customHeight="1" x14ac:dyDescent="0.3">
      <c r="B15" s="63"/>
      <c r="C15" s="66">
        <v>7</v>
      </c>
      <c r="D15" s="67" t="s">
        <v>122</v>
      </c>
      <c r="E15" s="68">
        <v>20422696548</v>
      </c>
      <c r="F15" s="107" t="s">
        <v>19</v>
      </c>
      <c r="G15" s="138" t="s">
        <v>288</v>
      </c>
      <c r="H15" s="139"/>
      <c r="I15" s="139"/>
      <c r="J15" s="140"/>
    </row>
    <row r="16" spans="2:167" ht="15.75" customHeight="1" x14ac:dyDescent="0.3">
      <c r="B16" s="63"/>
      <c r="C16" s="66">
        <v>8</v>
      </c>
      <c r="D16" s="67" t="s">
        <v>123</v>
      </c>
      <c r="E16" s="68">
        <v>20201382468</v>
      </c>
      <c r="F16" s="107" t="s">
        <v>23</v>
      </c>
      <c r="G16" s="138" t="s">
        <v>289</v>
      </c>
      <c r="H16" s="139"/>
      <c r="I16" s="139"/>
      <c r="J16" s="140"/>
    </row>
    <row r="17" spans="2:10" ht="15.75" customHeight="1" x14ac:dyDescent="0.3">
      <c r="B17" s="63"/>
      <c r="C17" s="66">
        <v>9</v>
      </c>
      <c r="D17" s="67" t="s">
        <v>290</v>
      </c>
      <c r="E17" s="68">
        <v>20600241380</v>
      </c>
      <c r="F17" s="107" t="s">
        <v>70</v>
      </c>
      <c r="G17" s="138" t="s">
        <v>291</v>
      </c>
      <c r="H17" s="139"/>
      <c r="I17" s="139"/>
      <c r="J17" s="140"/>
    </row>
    <row r="18" spans="2:10" ht="15.75" customHeight="1" x14ac:dyDescent="0.3">
      <c r="B18" s="63"/>
      <c r="C18" s="66">
        <v>10</v>
      </c>
      <c r="D18" s="67" t="s">
        <v>292</v>
      </c>
      <c r="E18" s="68">
        <v>20601144442</v>
      </c>
      <c r="F18" s="107" t="s">
        <v>72</v>
      </c>
      <c r="G18" s="138" t="s">
        <v>293</v>
      </c>
      <c r="H18" s="139"/>
      <c r="I18" s="139"/>
      <c r="J18" s="140"/>
    </row>
    <row r="19" spans="2:10" ht="15.75" customHeight="1" x14ac:dyDescent="0.3">
      <c r="B19" s="63"/>
      <c r="C19" s="66">
        <v>11</v>
      </c>
      <c r="D19" s="67" t="s">
        <v>294</v>
      </c>
      <c r="E19" s="68">
        <v>20114111342</v>
      </c>
      <c r="F19" s="107" t="s">
        <v>23</v>
      </c>
      <c r="G19" s="138" t="s">
        <v>295</v>
      </c>
      <c r="H19" s="139"/>
      <c r="I19" s="139"/>
      <c r="J19" s="140"/>
    </row>
    <row r="20" spans="2:10" ht="15.75" customHeight="1" x14ac:dyDescent="0.3">
      <c r="B20" s="63"/>
      <c r="C20" s="66">
        <v>12</v>
      </c>
      <c r="D20" s="67" t="s">
        <v>124</v>
      </c>
      <c r="E20" s="68">
        <v>20527737681</v>
      </c>
      <c r="F20" s="107" t="s">
        <v>19</v>
      </c>
      <c r="G20" s="138" t="s">
        <v>296</v>
      </c>
      <c r="H20" s="139"/>
      <c r="I20" s="139"/>
      <c r="J20" s="140"/>
    </row>
    <row r="21" spans="2:10" ht="15.75" customHeight="1" x14ac:dyDescent="0.3">
      <c r="B21" s="63"/>
      <c r="C21" s="66">
        <v>13</v>
      </c>
      <c r="D21" s="67" t="s">
        <v>297</v>
      </c>
      <c r="E21" s="68">
        <v>20508022566</v>
      </c>
      <c r="F21" s="107" t="s">
        <v>23</v>
      </c>
      <c r="G21" s="138" t="s">
        <v>298</v>
      </c>
      <c r="H21" s="139"/>
      <c r="I21" s="139"/>
      <c r="J21" s="140"/>
    </row>
    <row r="22" spans="2:10" ht="15.75" customHeight="1" x14ac:dyDescent="0.3">
      <c r="B22" s="63"/>
      <c r="C22" s="66">
        <v>14</v>
      </c>
      <c r="D22" s="67" t="s">
        <v>125</v>
      </c>
      <c r="E22" s="68">
        <v>10081580559</v>
      </c>
      <c r="F22" s="107" t="s">
        <v>70</v>
      </c>
      <c r="G22" s="138" t="s">
        <v>299</v>
      </c>
      <c r="H22" s="139"/>
      <c r="I22" s="139"/>
      <c r="J22" s="140"/>
    </row>
    <row r="23" spans="2:10" ht="15.75" customHeight="1" x14ac:dyDescent="0.3">
      <c r="B23" s="63"/>
      <c r="C23" s="66">
        <v>15</v>
      </c>
      <c r="D23" s="67" t="s">
        <v>300</v>
      </c>
      <c r="E23" s="68">
        <v>10308280999</v>
      </c>
      <c r="F23" s="107" t="s">
        <v>23</v>
      </c>
      <c r="G23" s="138" t="s">
        <v>301</v>
      </c>
      <c r="H23" s="139"/>
      <c r="I23" s="139"/>
      <c r="J23" s="140"/>
    </row>
    <row r="24" spans="2:10" ht="15.75" customHeight="1" x14ac:dyDescent="0.3">
      <c r="B24" s="63"/>
      <c r="C24" s="66">
        <v>16</v>
      </c>
      <c r="D24" s="67" t="s">
        <v>302</v>
      </c>
      <c r="E24" s="68">
        <v>20100194199</v>
      </c>
      <c r="F24" s="107" t="s">
        <v>23</v>
      </c>
      <c r="G24" s="138" t="s">
        <v>303</v>
      </c>
      <c r="H24" s="139"/>
      <c r="I24" s="139"/>
      <c r="J24" s="140"/>
    </row>
    <row r="25" spans="2:10" ht="15.75" customHeight="1" x14ac:dyDescent="0.3">
      <c r="B25" s="63"/>
      <c r="C25" s="66">
        <v>17</v>
      </c>
      <c r="D25" s="67" t="s">
        <v>126</v>
      </c>
      <c r="E25" s="68">
        <v>20312239117</v>
      </c>
      <c r="F25" s="107" t="s">
        <v>19</v>
      </c>
      <c r="G25" s="138" t="s">
        <v>304</v>
      </c>
      <c r="H25" s="139"/>
      <c r="I25" s="139"/>
      <c r="J25" s="140"/>
    </row>
    <row r="26" spans="2:10" ht="15.75" customHeight="1" x14ac:dyDescent="0.3">
      <c r="B26" s="63"/>
      <c r="C26" s="66">
        <v>18</v>
      </c>
      <c r="D26" s="67" t="s">
        <v>127</v>
      </c>
      <c r="E26" s="68">
        <v>20504591957</v>
      </c>
      <c r="F26" s="107" t="s">
        <v>23</v>
      </c>
      <c r="G26" s="138" t="s">
        <v>305</v>
      </c>
      <c r="H26" s="139"/>
      <c r="I26" s="139"/>
      <c r="J26" s="140"/>
    </row>
    <row r="27" spans="2:10" ht="15.75" customHeight="1" x14ac:dyDescent="0.3">
      <c r="B27" s="63"/>
      <c r="C27" s="66">
        <v>19</v>
      </c>
      <c r="D27" s="67" t="s">
        <v>306</v>
      </c>
      <c r="E27" s="68">
        <v>20498189637</v>
      </c>
      <c r="F27" s="107" t="s">
        <v>19</v>
      </c>
      <c r="G27" s="138" t="s">
        <v>307</v>
      </c>
      <c r="H27" s="139"/>
      <c r="I27" s="139"/>
      <c r="J27" s="140"/>
    </row>
    <row r="28" spans="2:10" ht="15.75" customHeight="1" x14ac:dyDescent="0.3">
      <c r="B28" s="63"/>
      <c r="C28" s="66">
        <v>20</v>
      </c>
      <c r="D28" s="67" t="s">
        <v>128</v>
      </c>
      <c r="E28" s="68">
        <v>20173014971</v>
      </c>
      <c r="F28" s="107" t="s">
        <v>19</v>
      </c>
      <c r="G28" s="138" t="s">
        <v>308</v>
      </c>
      <c r="H28" s="139"/>
      <c r="I28" s="139"/>
      <c r="J28" s="140"/>
    </row>
    <row r="29" spans="2:10" ht="15.75" customHeight="1" x14ac:dyDescent="0.3">
      <c r="B29" s="63"/>
      <c r="C29" s="66">
        <v>21</v>
      </c>
      <c r="D29" s="67" t="s">
        <v>309</v>
      </c>
      <c r="E29" s="68">
        <v>20539335562</v>
      </c>
      <c r="F29" s="107" t="s">
        <v>23</v>
      </c>
      <c r="G29" s="138" t="s">
        <v>310</v>
      </c>
      <c r="H29" s="139"/>
      <c r="I29" s="139"/>
      <c r="J29" s="140"/>
    </row>
    <row r="30" spans="2:10" ht="15.75" customHeight="1" x14ac:dyDescent="0.3">
      <c r="B30" s="63"/>
      <c r="C30" s="66">
        <v>22</v>
      </c>
      <c r="D30" s="67" t="s">
        <v>129</v>
      </c>
      <c r="E30" s="68">
        <v>20491417855</v>
      </c>
      <c r="F30" s="107" t="s">
        <v>23</v>
      </c>
      <c r="G30" s="138" t="s">
        <v>311</v>
      </c>
      <c r="H30" s="139"/>
      <c r="I30" s="139"/>
      <c r="J30" s="140"/>
    </row>
    <row r="31" spans="2:10" ht="15.75" customHeight="1" x14ac:dyDescent="0.3">
      <c r="B31" s="63"/>
      <c r="C31" s="66">
        <v>23</v>
      </c>
      <c r="D31" s="67" t="s">
        <v>130</v>
      </c>
      <c r="E31" s="68">
        <v>10401831806</v>
      </c>
      <c r="F31" s="107" t="s">
        <v>23</v>
      </c>
      <c r="G31" s="138" t="s">
        <v>312</v>
      </c>
      <c r="H31" s="139"/>
      <c r="I31" s="139"/>
      <c r="J31" s="140"/>
    </row>
    <row r="32" spans="2:10" ht="15.75" customHeight="1" x14ac:dyDescent="0.3">
      <c r="B32" s="63"/>
      <c r="C32" s="66">
        <v>24</v>
      </c>
      <c r="D32" s="67" t="s">
        <v>131</v>
      </c>
      <c r="E32" s="68">
        <v>10026094831</v>
      </c>
      <c r="F32" s="107" t="s">
        <v>23</v>
      </c>
      <c r="G32" s="138" t="s">
        <v>313</v>
      </c>
      <c r="H32" s="139"/>
      <c r="I32" s="139"/>
      <c r="J32" s="140"/>
    </row>
    <row r="33" spans="2:10" ht="15.75" customHeight="1" x14ac:dyDescent="0.3">
      <c r="B33" s="63"/>
      <c r="C33" s="66">
        <v>25</v>
      </c>
      <c r="D33" s="67" t="s">
        <v>132</v>
      </c>
      <c r="E33" s="68">
        <v>20331007791</v>
      </c>
      <c r="F33" s="107" t="s">
        <v>70</v>
      </c>
      <c r="G33" s="138" t="s">
        <v>314</v>
      </c>
      <c r="H33" s="139"/>
      <c r="I33" s="139"/>
      <c r="J33" s="140"/>
    </row>
    <row r="34" spans="2:10" ht="15.75" customHeight="1" x14ac:dyDescent="0.3">
      <c r="B34" s="63"/>
      <c r="C34" s="66">
        <v>26</v>
      </c>
      <c r="D34" s="67" t="s">
        <v>133</v>
      </c>
      <c r="E34" s="68">
        <v>20349728185</v>
      </c>
      <c r="F34" s="107" t="s">
        <v>23</v>
      </c>
      <c r="G34" s="138" t="s">
        <v>315</v>
      </c>
      <c r="H34" s="139"/>
      <c r="I34" s="139"/>
      <c r="J34" s="140"/>
    </row>
    <row r="35" spans="2:10" ht="15.75" customHeight="1" x14ac:dyDescent="0.3">
      <c r="B35" s="63"/>
      <c r="C35" s="66">
        <v>27</v>
      </c>
      <c r="D35" s="67" t="s">
        <v>134</v>
      </c>
      <c r="E35" s="68">
        <v>20553892253</v>
      </c>
      <c r="F35" s="107" t="s">
        <v>19</v>
      </c>
      <c r="G35" s="138" t="s">
        <v>316</v>
      </c>
      <c r="H35" s="139"/>
      <c r="I35" s="139"/>
      <c r="J35" s="140"/>
    </row>
    <row r="36" spans="2:10" ht="15.75" customHeight="1" x14ac:dyDescent="0.3">
      <c r="B36" s="63"/>
      <c r="C36" s="66">
        <v>28</v>
      </c>
      <c r="D36" s="67" t="s">
        <v>135</v>
      </c>
      <c r="E36" s="68">
        <v>20522736504</v>
      </c>
      <c r="F36" s="107" t="s">
        <v>19</v>
      </c>
      <c r="G36" s="138" t="s">
        <v>317</v>
      </c>
      <c r="H36" s="139"/>
      <c r="I36" s="139"/>
      <c r="J36" s="140"/>
    </row>
    <row r="37" spans="2:10" ht="15.75" customHeight="1" x14ac:dyDescent="0.3">
      <c r="B37" s="63"/>
      <c r="C37" s="66">
        <v>29</v>
      </c>
      <c r="D37" s="67" t="s">
        <v>136</v>
      </c>
      <c r="E37" s="68">
        <v>20485978233</v>
      </c>
      <c r="F37" s="107" t="s">
        <v>23</v>
      </c>
      <c r="G37" s="138" t="s">
        <v>318</v>
      </c>
      <c r="H37" s="139"/>
      <c r="I37" s="139"/>
      <c r="J37" s="140"/>
    </row>
    <row r="38" spans="2:10" ht="15.75" customHeight="1" x14ac:dyDescent="0.3">
      <c r="B38" s="63"/>
      <c r="C38" s="66">
        <v>30</v>
      </c>
      <c r="D38" s="67" t="s">
        <v>319</v>
      </c>
      <c r="E38" s="68">
        <v>20532029008</v>
      </c>
      <c r="F38" s="107" t="s">
        <v>23</v>
      </c>
      <c r="G38" s="138" t="s">
        <v>320</v>
      </c>
      <c r="H38" s="139"/>
      <c r="I38" s="139"/>
      <c r="J38" s="140"/>
    </row>
    <row r="39" spans="2:10" ht="15.75" customHeight="1" x14ac:dyDescent="0.3">
      <c r="B39" s="63"/>
      <c r="C39" s="66">
        <v>31</v>
      </c>
      <c r="D39" s="67" t="s">
        <v>321</v>
      </c>
      <c r="E39" s="68">
        <v>20414788964</v>
      </c>
      <c r="F39" s="107" t="s">
        <v>23</v>
      </c>
      <c r="G39" s="138" t="s">
        <v>322</v>
      </c>
      <c r="H39" s="139"/>
      <c r="I39" s="139"/>
      <c r="J39" s="140"/>
    </row>
    <row r="40" spans="2:10" ht="15.75" customHeight="1" x14ac:dyDescent="0.3">
      <c r="B40" s="63"/>
      <c r="C40" s="66">
        <v>32</v>
      </c>
      <c r="D40" s="67" t="s">
        <v>323</v>
      </c>
      <c r="E40" s="68">
        <v>20529593571</v>
      </c>
      <c r="F40" s="107" t="s">
        <v>23</v>
      </c>
      <c r="G40" s="138" t="s">
        <v>324</v>
      </c>
      <c r="H40" s="139"/>
      <c r="I40" s="139"/>
      <c r="J40" s="140"/>
    </row>
    <row r="41" spans="2:10" ht="15.75" customHeight="1" x14ac:dyDescent="0.3">
      <c r="B41" s="63"/>
      <c r="C41" s="66">
        <v>33</v>
      </c>
      <c r="D41" s="67" t="s">
        <v>137</v>
      </c>
      <c r="E41" s="68">
        <v>20522411206</v>
      </c>
      <c r="F41" s="107" t="s">
        <v>23</v>
      </c>
      <c r="G41" s="138" t="s">
        <v>325</v>
      </c>
      <c r="H41" s="139"/>
      <c r="I41" s="139"/>
      <c r="J41" s="140"/>
    </row>
    <row r="42" spans="2:10" ht="15.75" customHeight="1" x14ac:dyDescent="0.3">
      <c r="B42" s="63"/>
      <c r="C42" s="66">
        <v>34</v>
      </c>
      <c r="D42" s="67" t="s">
        <v>326</v>
      </c>
      <c r="E42" s="68">
        <v>10002500626</v>
      </c>
      <c r="F42" s="107" t="s">
        <v>19</v>
      </c>
      <c r="G42" s="138" t="s">
        <v>327</v>
      </c>
      <c r="H42" s="139"/>
      <c r="I42" s="139"/>
      <c r="J42" s="140"/>
    </row>
    <row r="43" spans="2:10" ht="15.75" customHeight="1" x14ac:dyDescent="0.3">
      <c r="B43" s="63"/>
      <c r="C43" s="66">
        <v>35</v>
      </c>
      <c r="D43" s="67" t="s">
        <v>862</v>
      </c>
      <c r="E43" s="68">
        <v>20601056900</v>
      </c>
      <c r="F43" s="107" t="s">
        <v>19</v>
      </c>
      <c r="G43" s="138" t="s">
        <v>871</v>
      </c>
      <c r="H43" s="139"/>
      <c r="I43" s="139"/>
      <c r="J43" s="140"/>
    </row>
    <row r="44" spans="2:10" ht="15.75" customHeight="1" x14ac:dyDescent="0.3">
      <c r="B44" s="63"/>
      <c r="C44" s="66">
        <v>36</v>
      </c>
      <c r="D44" s="67" t="s">
        <v>269</v>
      </c>
      <c r="E44" s="68">
        <v>20491123941</v>
      </c>
      <c r="F44" s="107" t="s">
        <v>23</v>
      </c>
      <c r="G44" s="138" t="s">
        <v>328</v>
      </c>
      <c r="H44" s="139"/>
      <c r="I44" s="139"/>
      <c r="J44" s="140"/>
    </row>
    <row r="45" spans="2:10" ht="15.75" customHeight="1" x14ac:dyDescent="0.3">
      <c r="B45" s="63"/>
      <c r="C45" s="66">
        <v>37</v>
      </c>
      <c r="D45" s="67" t="s">
        <v>138</v>
      </c>
      <c r="E45" s="68">
        <v>20522136221</v>
      </c>
      <c r="F45" s="107" t="s">
        <v>23</v>
      </c>
      <c r="G45" s="138" t="s">
        <v>329</v>
      </c>
      <c r="H45" s="139"/>
      <c r="I45" s="139"/>
      <c r="J45" s="140"/>
    </row>
    <row r="46" spans="2:10" ht="15.75" customHeight="1" x14ac:dyDescent="0.3">
      <c r="B46" s="63"/>
      <c r="C46" s="66">
        <v>38</v>
      </c>
      <c r="D46" s="67" t="s">
        <v>139</v>
      </c>
      <c r="E46" s="68">
        <v>20166615209</v>
      </c>
      <c r="F46" s="107" t="s">
        <v>23</v>
      </c>
      <c r="G46" s="138" t="s">
        <v>330</v>
      </c>
      <c r="H46" s="139"/>
      <c r="I46" s="139"/>
      <c r="J46" s="140"/>
    </row>
    <row r="47" spans="2:10" ht="15.75" customHeight="1" x14ac:dyDescent="0.3">
      <c r="B47" s="63"/>
      <c r="C47" s="66">
        <v>39</v>
      </c>
      <c r="D47" s="67" t="s">
        <v>140</v>
      </c>
      <c r="E47" s="68">
        <v>20253881438</v>
      </c>
      <c r="F47" s="107" t="s">
        <v>23</v>
      </c>
      <c r="G47" s="138" t="s">
        <v>331</v>
      </c>
      <c r="H47" s="139"/>
      <c r="I47" s="139"/>
      <c r="J47" s="140"/>
    </row>
    <row r="48" spans="2:10" ht="15.75" customHeight="1" x14ac:dyDescent="0.3">
      <c r="B48" s="63"/>
      <c r="C48" s="66">
        <v>40</v>
      </c>
      <c r="D48" s="67" t="s">
        <v>332</v>
      </c>
      <c r="E48" s="68">
        <v>20388101971</v>
      </c>
      <c r="F48" s="107" t="s">
        <v>23</v>
      </c>
      <c r="G48" s="138" t="s">
        <v>333</v>
      </c>
      <c r="H48" s="139"/>
      <c r="I48" s="139"/>
      <c r="J48" s="140"/>
    </row>
    <row r="49" spans="2:10" ht="15.75" customHeight="1" x14ac:dyDescent="0.3">
      <c r="B49" s="63"/>
      <c r="C49" s="66">
        <v>41</v>
      </c>
      <c r="D49" s="67" t="s">
        <v>334</v>
      </c>
      <c r="E49" s="68">
        <v>20258937784</v>
      </c>
      <c r="F49" s="107" t="s">
        <v>19</v>
      </c>
      <c r="G49" s="138" t="s">
        <v>335</v>
      </c>
      <c r="H49" s="139"/>
      <c r="I49" s="139"/>
      <c r="J49" s="140"/>
    </row>
    <row r="50" spans="2:10" ht="15.75" customHeight="1" x14ac:dyDescent="0.3">
      <c r="B50" s="63"/>
      <c r="C50" s="66">
        <v>42</v>
      </c>
      <c r="D50" s="67" t="s">
        <v>141</v>
      </c>
      <c r="E50" s="68">
        <v>20479744298</v>
      </c>
      <c r="F50" s="107" t="s">
        <v>23</v>
      </c>
      <c r="G50" s="138" t="s">
        <v>336</v>
      </c>
      <c r="H50" s="139"/>
      <c r="I50" s="139"/>
      <c r="J50" s="140"/>
    </row>
    <row r="51" spans="2:10" ht="15.75" customHeight="1" x14ac:dyDescent="0.3">
      <c r="B51" s="63"/>
      <c r="C51" s="66">
        <v>43</v>
      </c>
      <c r="D51" s="67" t="s">
        <v>142</v>
      </c>
      <c r="E51" s="68">
        <v>20481925216</v>
      </c>
      <c r="F51" s="107" t="s">
        <v>19</v>
      </c>
      <c r="G51" s="138" t="s">
        <v>337</v>
      </c>
      <c r="H51" s="139"/>
      <c r="I51" s="139"/>
      <c r="J51" s="140"/>
    </row>
    <row r="52" spans="2:10" ht="15.75" customHeight="1" x14ac:dyDescent="0.3">
      <c r="B52" s="63"/>
      <c r="C52" s="66">
        <v>44</v>
      </c>
      <c r="D52" s="67" t="s">
        <v>338</v>
      </c>
      <c r="E52" s="68">
        <v>20523916361</v>
      </c>
      <c r="F52" s="107" t="s">
        <v>268</v>
      </c>
      <c r="G52" s="138" t="s">
        <v>339</v>
      </c>
      <c r="H52" s="139"/>
      <c r="I52" s="139"/>
      <c r="J52" s="140"/>
    </row>
    <row r="53" spans="2:10" ht="15.75" customHeight="1" x14ac:dyDescent="0.3">
      <c r="B53" s="63"/>
      <c r="C53" s="66">
        <v>45</v>
      </c>
      <c r="D53" s="67" t="s">
        <v>340</v>
      </c>
      <c r="E53" s="68">
        <v>20518596188</v>
      </c>
      <c r="F53" s="107" t="s">
        <v>23</v>
      </c>
      <c r="G53" s="138" t="s">
        <v>341</v>
      </c>
      <c r="H53" s="139"/>
      <c r="I53" s="139"/>
      <c r="J53" s="140"/>
    </row>
    <row r="54" spans="2:10" ht="15.75" customHeight="1" x14ac:dyDescent="0.3">
      <c r="B54" s="63"/>
      <c r="C54" s="66">
        <v>46</v>
      </c>
      <c r="D54" s="67" t="s">
        <v>143</v>
      </c>
      <c r="E54" s="68">
        <v>20493233361</v>
      </c>
      <c r="F54" s="107" t="s">
        <v>23</v>
      </c>
      <c r="G54" s="138" t="s">
        <v>342</v>
      </c>
      <c r="H54" s="139"/>
      <c r="I54" s="139"/>
      <c r="J54" s="140"/>
    </row>
    <row r="55" spans="2:10" ht="15.75" customHeight="1" x14ac:dyDescent="0.3">
      <c r="B55" s="63"/>
      <c r="C55" s="66">
        <v>47</v>
      </c>
      <c r="D55" s="67" t="s">
        <v>343</v>
      </c>
      <c r="E55" s="68">
        <v>20102399154</v>
      </c>
      <c r="F55" s="107" t="s">
        <v>23</v>
      </c>
      <c r="G55" s="138" t="s">
        <v>344</v>
      </c>
      <c r="H55" s="139"/>
      <c r="I55" s="139"/>
      <c r="J55" s="140"/>
    </row>
    <row r="56" spans="2:10" ht="15.75" customHeight="1" x14ac:dyDescent="0.3">
      <c r="B56" s="63"/>
      <c r="C56" s="66">
        <v>48</v>
      </c>
      <c r="D56" s="67" t="s">
        <v>345</v>
      </c>
      <c r="E56" s="68">
        <v>20540004481</v>
      </c>
      <c r="F56" s="107" t="s">
        <v>72</v>
      </c>
      <c r="G56" s="138" t="s">
        <v>346</v>
      </c>
      <c r="H56" s="139"/>
      <c r="I56" s="139"/>
      <c r="J56" s="140"/>
    </row>
    <row r="57" spans="2:10" ht="15.75" customHeight="1" x14ac:dyDescent="0.3">
      <c r="B57" s="63"/>
      <c r="C57" s="66">
        <v>49</v>
      </c>
      <c r="D57" s="67" t="s">
        <v>347</v>
      </c>
      <c r="E57" s="68">
        <v>20542273705</v>
      </c>
      <c r="F57" s="107" t="s">
        <v>23</v>
      </c>
      <c r="G57" s="138" t="s">
        <v>348</v>
      </c>
      <c r="H57" s="139"/>
      <c r="I57" s="139"/>
      <c r="J57" s="140"/>
    </row>
    <row r="58" spans="2:10" ht="15.75" customHeight="1" x14ac:dyDescent="0.3">
      <c r="B58" s="63"/>
      <c r="C58" s="66">
        <v>50</v>
      </c>
      <c r="D58" s="67" t="s">
        <v>349</v>
      </c>
      <c r="E58" s="68">
        <v>20567181503</v>
      </c>
      <c r="F58" s="107" t="s">
        <v>23</v>
      </c>
      <c r="G58" s="138" t="s">
        <v>350</v>
      </c>
      <c r="H58" s="139"/>
      <c r="I58" s="139"/>
      <c r="J58" s="140"/>
    </row>
    <row r="59" spans="2:10" ht="15.75" customHeight="1" x14ac:dyDescent="0.3">
      <c r="B59" s="63"/>
      <c r="C59" s="66">
        <v>51</v>
      </c>
      <c r="D59" s="67" t="s">
        <v>351</v>
      </c>
      <c r="E59" s="68">
        <v>20535029548</v>
      </c>
      <c r="F59" s="107" t="s">
        <v>23</v>
      </c>
      <c r="G59" s="138" t="s">
        <v>352</v>
      </c>
      <c r="H59" s="139"/>
      <c r="I59" s="139"/>
      <c r="J59" s="140"/>
    </row>
    <row r="60" spans="2:10" ht="15.75" customHeight="1" x14ac:dyDescent="0.3">
      <c r="B60" s="63"/>
      <c r="C60" s="66">
        <v>52</v>
      </c>
      <c r="D60" s="67" t="s">
        <v>144</v>
      </c>
      <c r="E60" s="68">
        <v>20600523431</v>
      </c>
      <c r="F60" s="107" t="s">
        <v>268</v>
      </c>
      <c r="G60" s="138" t="s">
        <v>353</v>
      </c>
      <c r="H60" s="139"/>
      <c r="I60" s="139"/>
      <c r="J60" s="140"/>
    </row>
    <row r="61" spans="2:10" ht="15.75" customHeight="1" x14ac:dyDescent="0.3">
      <c r="B61" s="63"/>
      <c r="C61" s="66">
        <v>53</v>
      </c>
      <c r="D61" s="67" t="s">
        <v>145</v>
      </c>
      <c r="E61" s="68">
        <v>20482086901</v>
      </c>
      <c r="F61" s="107" t="s">
        <v>72</v>
      </c>
      <c r="G61" s="138" t="s">
        <v>354</v>
      </c>
      <c r="H61" s="139"/>
      <c r="I61" s="139"/>
      <c r="J61" s="140"/>
    </row>
    <row r="62" spans="2:10" ht="15.75" customHeight="1" x14ac:dyDescent="0.3">
      <c r="B62" s="63"/>
      <c r="C62" s="66">
        <v>54</v>
      </c>
      <c r="D62" s="67" t="s">
        <v>355</v>
      </c>
      <c r="E62" s="68">
        <v>20524762162</v>
      </c>
      <c r="F62" s="107" t="s">
        <v>23</v>
      </c>
      <c r="G62" s="138" t="s">
        <v>356</v>
      </c>
      <c r="H62" s="139"/>
      <c r="I62" s="139"/>
      <c r="J62" s="140"/>
    </row>
    <row r="63" spans="2:10" ht="15.75" customHeight="1" x14ac:dyDescent="0.3">
      <c r="B63" s="63"/>
      <c r="C63" s="66">
        <v>55</v>
      </c>
      <c r="D63" s="67" t="s">
        <v>357</v>
      </c>
      <c r="E63" s="68">
        <v>20251715191</v>
      </c>
      <c r="F63" s="107" t="s">
        <v>19</v>
      </c>
      <c r="G63" s="138" t="s">
        <v>358</v>
      </c>
      <c r="H63" s="139"/>
      <c r="I63" s="139"/>
      <c r="J63" s="140"/>
    </row>
    <row r="64" spans="2:10" ht="15.75" customHeight="1" x14ac:dyDescent="0.3">
      <c r="B64" s="63"/>
      <c r="C64" s="66">
        <v>56</v>
      </c>
      <c r="D64" s="67" t="s">
        <v>359</v>
      </c>
      <c r="E64" s="68">
        <v>20513158808</v>
      </c>
      <c r="F64" s="107" t="s">
        <v>19</v>
      </c>
      <c r="G64" s="138" t="s">
        <v>360</v>
      </c>
      <c r="H64" s="139"/>
      <c r="I64" s="139"/>
      <c r="J64" s="140"/>
    </row>
    <row r="65" spans="2:10" ht="15.75" customHeight="1" x14ac:dyDescent="0.3">
      <c r="B65" s="63"/>
      <c r="C65" s="66">
        <v>57</v>
      </c>
      <c r="D65" s="67" t="s">
        <v>146</v>
      </c>
      <c r="E65" s="68">
        <v>20433463006</v>
      </c>
      <c r="F65" s="107" t="s">
        <v>19</v>
      </c>
      <c r="G65" s="138" t="s">
        <v>361</v>
      </c>
      <c r="H65" s="139"/>
      <c r="I65" s="139"/>
      <c r="J65" s="140"/>
    </row>
    <row r="66" spans="2:10" ht="15.75" customHeight="1" x14ac:dyDescent="0.3">
      <c r="B66" s="63"/>
      <c r="C66" s="66">
        <v>58</v>
      </c>
      <c r="D66" s="67" t="s">
        <v>362</v>
      </c>
      <c r="E66" s="68">
        <v>20570799917</v>
      </c>
      <c r="F66" s="107" t="s">
        <v>23</v>
      </c>
      <c r="G66" s="138" t="s">
        <v>363</v>
      </c>
      <c r="H66" s="139"/>
      <c r="I66" s="139"/>
      <c r="J66" s="140"/>
    </row>
    <row r="67" spans="2:10" ht="15.75" customHeight="1" x14ac:dyDescent="0.3">
      <c r="B67" s="63"/>
      <c r="C67" s="66">
        <v>59</v>
      </c>
      <c r="D67" s="67" t="s">
        <v>147</v>
      </c>
      <c r="E67" s="68">
        <v>20301370271</v>
      </c>
      <c r="F67" s="107" t="s">
        <v>70</v>
      </c>
      <c r="G67" s="138" t="s">
        <v>364</v>
      </c>
      <c r="H67" s="139"/>
      <c r="I67" s="139"/>
      <c r="J67" s="140"/>
    </row>
    <row r="68" spans="2:10" ht="15.75" customHeight="1" x14ac:dyDescent="0.3">
      <c r="B68" s="63"/>
      <c r="C68" s="66">
        <v>60</v>
      </c>
      <c r="D68" s="67" t="s">
        <v>365</v>
      </c>
      <c r="E68" s="68">
        <v>20493870671</v>
      </c>
      <c r="F68" s="107" t="s">
        <v>23</v>
      </c>
      <c r="G68" s="138" t="s">
        <v>366</v>
      </c>
      <c r="H68" s="139"/>
      <c r="I68" s="139"/>
      <c r="J68" s="140"/>
    </row>
    <row r="69" spans="2:10" ht="15.75" customHeight="1" x14ac:dyDescent="0.3">
      <c r="B69" s="63"/>
      <c r="C69" s="66">
        <v>61</v>
      </c>
      <c r="D69" s="67" t="s">
        <v>367</v>
      </c>
      <c r="E69" s="68">
        <v>20517759458</v>
      </c>
      <c r="F69" s="107" t="s">
        <v>19</v>
      </c>
      <c r="G69" s="138" t="s">
        <v>368</v>
      </c>
      <c r="H69" s="139"/>
      <c r="I69" s="139"/>
      <c r="J69" s="140"/>
    </row>
    <row r="70" spans="2:10" ht="15.75" customHeight="1" x14ac:dyDescent="0.3">
      <c r="B70" s="63"/>
      <c r="C70" s="66">
        <v>62</v>
      </c>
      <c r="D70" s="67" t="s">
        <v>369</v>
      </c>
      <c r="E70" s="68">
        <v>20362693838</v>
      </c>
      <c r="F70" s="107" t="s">
        <v>23</v>
      </c>
      <c r="G70" s="138" t="s">
        <v>370</v>
      </c>
      <c r="H70" s="139"/>
      <c r="I70" s="139"/>
      <c r="J70" s="140"/>
    </row>
    <row r="71" spans="2:10" ht="15.75" customHeight="1" x14ac:dyDescent="0.3">
      <c r="B71" s="63"/>
      <c r="C71" s="66">
        <v>63</v>
      </c>
      <c r="D71" s="67" t="s">
        <v>148</v>
      </c>
      <c r="E71" s="68">
        <v>20531707738</v>
      </c>
      <c r="F71" s="107" t="s">
        <v>23</v>
      </c>
      <c r="G71" s="138" t="s">
        <v>371</v>
      </c>
      <c r="H71" s="139"/>
      <c r="I71" s="139"/>
      <c r="J71" s="140"/>
    </row>
    <row r="72" spans="2:10" ht="15.75" customHeight="1" x14ac:dyDescent="0.3">
      <c r="B72" s="63"/>
      <c r="C72" s="66">
        <v>64</v>
      </c>
      <c r="D72" s="67" t="s">
        <v>372</v>
      </c>
      <c r="E72" s="68">
        <v>20101128777</v>
      </c>
      <c r="F72" s="107" t="s">
        <v>19</v>
      </c>
      <c r="G72" s="138" t="s">
        <v>373</v>
      </c>
      <c r="H72" s="139"/>
      <c r="I72" s="139"/>
      <c r="J72" s="140"/>
    </row>
    <row r="73" spans="2:10" ht="15.75" customHeight="1" x14ac:dyDescent="0.3">
      <c r="B73" s="63"/>
      <c r="C73" s="66">
        <v>65</v>
      </c>
      <c r="D73" s="67" t="s">
        <v>374</v>
      </c>
      <c r="E73" s="68">
        <v>20498042296</v>
      </c>
      <c r="F73" s="107" t="s">
        <v>23</v>
      </c>
      <c r="G73" s="138" t="s">
        <v>375</v>
      </c>
      <c r="H73" s="139"/>
      <c r="I73" s="139"/>
      <c r="J73" s="140"/>
    </row>
    <row r="74" spans="2:10" ht="15.75" customHeight="1" x14ac:dyDescent="0.3">
      <c r="B74" s="63"/>
      <c r="C74" s="66">
        <v>66</v>
      </c>
      <c r="D74" s="67" t="s">
        <v>376</v>
      </c>
      <c r="E74" s="68">
        <v>20480069901</v>
      </c>
      <c r="F74" s="107" t="s">
        <v>23</v>
      </c>
      <c r="G74" s="138" t="s">
        <v>377</v>
      </c>
      <c r="H74" s="139"/>
      <c r="I74" s="139"/>
      <c r="J74" s="140"/>
    </row>
    <row r="75" spans="2:10" ht="15.75" customHeight="1" x14ac:dyDescent="0.3">
      <c r="B75" s="63"/>
      <c r="C75" s="66">
        <v>67</v>
      </c>
      <c r="D75" s="67" t="s">
        <v>149</v>
      </c>
      <c r="E75" s="68">
        <v>20506513392</v>
      </c>
      <c r="F75" s="107" t="s">
        <v>23</v>
      </c>
      <c r="G75" s="138" t="s">
        <v>378</v>
      </c>
      <c r="H75" s="139"/>
      <c r="I75" s="139"/>
      <c r="J75" s="140"/>
    </row>
    <row r="76" spans="2:10" ht="15.75" customHeight="1" x14ac:dyDescent="0.3">
      <c r="B76" s="63"/>
      <c r="C76" s="66">
        <v>68</v>
      </c>
      <c r="D76" s="67" t="s">
        <v>379</v>
      </c>
      <c r="E76" s="68">
        <v>20542756501</v>
      </c>
      <c r="F76" s="107" t="s">
        <v>23</v>
      </c>
      <c r="G76" s="138" t="s">
        <v>380</v>
      </c>
      <c r="H76" s="139"/>
      <c r="I76" s="139"/>
      <c r="J76" s="140"/>
    </row>
    <row r="77" spans="2:10" ht="15.75" customHeight="1" x14ac:dyDescent="0.3">
      <c r="B77" s="63"/>
      <c r="C77" s="66">
        <v>69</v>
      </c>
      <c r="D77" s="67" t="s">
        <v>381</v>
      </c>
      <c r="E77" s="68">
        <v>20519342881</v>
      </c>
      <c r="F77" s="107" t="s">
        <v>70</v>
      </c>
      <c r="G77" s="138" t="s">
        <v>382</v>
      </c>
      <c r="H77" s="139"/>
      <c r="I77" s="139"/>
      <c r="J77" s="140"/>
    </row>
    <row r="78" spans="2:10" ht="15.75" customHeight="1" x14ac:dyDescent="0.3">
      <c r="B78" s="63"/>
      <c r="C78" s="66">
        <v>70</v>
      </c>
      <c r="D78" s="67" t="s">
        <v>383</v>
      </c>
      <c r="E78" s="68">
        <v>20514162281</v>
      </c>
      <c r="F78" s="107" t="s">
        <v>23</v>
      </c>
      <c r="G78" s="138" t="s">
        <v>384</v>
      </c>
      <c r="H78" s="139"/>
      <c r="I78" s="139"/>
      <c r="J78" s="140"/>
    </row>
    <row r="79" spans="2:10" ht="15.75" customHeight="1" x14ac:dyDescent="0.3">
      <c r="B79" s="63"/>
      <c r="C79" s="66">
        <v>71</v>
      </c>
      <c r="D79" s="67" t="s">
        <v>150</v>
      </c>
      <c r="E79" s="68">
        <v>20568282818</v>
      </c>
      <c r="F79" s="107" t="s">
        <v>23</v>
      </c>
      <c r="G79" s="138" t="s">
        <v>385</v>
      </c>
      <c r="H79" s="139"/>
      <c r="I79" s="139"/>
      <c r="J79" s="140"/>
    </row>
    <row r="80" spans="2:10" ht="15.75" customHeight="1" x14ac:dyDescent="0.3">
      <c r="B80" s="63"/>
      <c r="C80" s="66">
        <v>72</v>
      </c>
      <c r="D80" s="67" t="s">
        <v>151</v>
      </c>
      <c r="E80" s="68">
        <v>20526292333</v>
      </c>
      <c r="F80" s="107" t="s">
        <v>23</v>
      </c>
      <c r="G80" s="138" t="s">
        <v>386</v>
      </c>
      <c r="H80" s="139"/>
      <c r="I80" s="139"/>
      <c r="J80" s="140"/>
    </row>
    <row r="81" spans="2:10" ht="15.75" customHeight="1" x14ac:dyDescent="0.3">
      <c r="B81" s="63"/>
      <c r="C81" s="66">
        <v>73</v>
      </c>
      <c r="D81" s="67" t="s">
        <v>152</v>
      </c>
      <c r="E81" s="68">
        <v>20142260281</v>
      </c>
      <c r="F81" s="107" t="s">
        <v>23</v>
      </c>
      <c r="G81" s="138" t="s">
        <v>387</v>
      </c>
      <c r="H81" s="139"/>
      <c r="I81" s="139"/>
      <c r="J81" s="140"/>
    </row>
    <row r="82" spans="2:10" ht="15.75" customHeight="1" x14ac:dyDescent="0.3">
      <c r="B82" s="63"/>
      <c r="C82" s="66">
        <v>74</v>
      </c>
      <c r="D82" s="67" t="s">
        <v>153</v>
      </c>
      <c r="E82" s="68">
        <v>20250095334</v>
      </c>
      <c r="F82" s="107" t="s">
        <v>268</v>
      </c>
      <c r="G82" s="138" t="s">
        <v>388</v>
      </c>
      <c r="H82" s="139"/>
      <c r="I82" s="139"/>
      <c r="J82" s="140"/>
    </row>
    <row r="83" spans="2:10" ht="15.75" customHeight="1" x14ac:dyDescent="0.3">
      <c r="B83" s="63"/>
      <c r="C83" s="66">
        <v>75</v>
      </c>
      <c r="D83" s="67" t="s">
        <v>154</v>
      </c>
      <c r="E83" s="68">
        <v>20516728796</v>
      </c>
      <c r="F83" s="107" t="s">
        <v>23</v>
      </c>
      <c r="G83" s="138" t="s">
        <v>389</v>
      </c>
      <c r="H83" s="139"/>
      <c r="I83" s="139"/>
      <c r="J83" s="140"/>
    </row>
    <row r="84" spans="2:10" ht="15.75" customHeight="1" x14ac:dyDescent="0.3">
      <c r="B84" s="63"/>
      <c r="C84" s="66">
        <v>76</v>
      </c>
      <c r="D84" s="67" t="s">
        <v>155</v>
      </c>
      <c r="E84" s="68">
        <v>10005182137</v>
      </c>
      <c r="F84" s="107" t="s">
        <v>23</v>
      </c>
      <c r="G84" s="138" t="s">
        <v>390</v>
      </c>
      <c r="H84" s="139"/>
      <c r="I84" s="139"/>
      <c r="J84" s="140"/>
    </row>
    <row r="85" spans="2:10" ht="15.75" customHeight="1" x14ac:dyDescent="0.3">
      <c r="B85" s="63"/>
      <c r="C85" s="66">
        <v>77</v>
      </c>
      <c r="D85" s="67" t="s">
        <v>156</v>
      </c>
      <c r="E85" s="68">
        <v>20552163983</v>
      </c>
      <c r="F85" s="107" t="s">
        <v>23</v>
      </c>
      <c r="G85" s="138" t="s">
        <v>391</v>
      </c>
      <c r="H85" s="139"/>
      <c r="I85" s="139"/>
      <c r="J85" s="140"/>
    </row>
    <row r="86" spans="2:10" ht="15.75" customHeight="1" x14ac:dyDescent="0.3">
      <c r="B86" s="63"/>
      <c r="C86" s="66">
        <v>78</v>
      </c>
      <c r="D86" s="67" t="s">
        <v>392</v>
      </c>
      <c r="E86" s="68">
        <v>20444400596</v>
      </c>
      <c r="F86" s="107" t="s">
        <v>23</v>
      </c>
      <c r="G86" s="138" t="s">
        <v>393</v>
      </c>
      <c r="H86" s="139"/>
      <c r="I86" s="139"/>
      <c r="J86" s="140"/>
    </row>
    <row r="87" spans="2:10" ht="15.75" customHeight="1" x14ac:dyDescent="0.3">
      <c r="B87" s="63"/>
      <c r="C87" s="66">
        <v>79</v>
      </c>
      <c r="D87" s="67" t="s">
        <v>394</v>
      </c>
      <c r="E87" s="68">
        <v>20398018410</v>
      </c>
      <c r="F87" s="107" t="s">
        <v>23</v>
      </c>
      <c r="G87" s="138" t="s">
        <v>395</v>
      </c>
      <c r="H87" s="139"/>
      <c r="I87" s="139"/>
      <c r="J87" s="140"/>
    </row>
    <row r="88" spans="2:10" ht="15.75" customHeight="1" x14ac:dyDescent="0.3">
      <c r="B88" s="63"/>
      <c r="C88" s="66">
        <v>80</v>
      </c>
      <c r="D88" s="67" t="s">
        <v>396</v>
      </c>
      <c r="E88" s="68">
        <v>20507780882</v>
      </c>
      <c r="F88" s="107" t="s">
        <v>23</v>
      </c>
      <c r="G88" s="138" t="s">
        <v>397</v>
      </c>
      <c r="H88" s="139"/>
      <c r="I88" s="139"/>
      <c r="J88" s="140"/>
    </row>
    <row r="89" spans="2:10" ht="15.75" customHeight="1" x14ac:dyDescent="0.3">
      <c r="B89" s="63"/>
      <c r="C89" s="66">
        <v>81</v>
      </c>
      <c r="D89" s="67" t="s">
        <v>398</v>
      </c>
      <c r="E89" s="68">
        <v>20368759172</v>
      </c>
      <c r="F89" s="107" t="s">
        <v>23</v>
      </c>
      <c r="G89" s="138" t="s">
        <v>399</v>
      </c>
      <c r="H89" s="139"/>
      <c r="I89" s="139"/>
      <c r="J89" s="140"/>
    </row>
    <row r="90" spans="2:10" ht="15.75" customHeight="1" x14ac:dyDescent="0.3">
      <c r="B90" s="63"/>
      <c r="C90" s="66">
        <v>82</v>
      </c>
      <c r="D90" s="67" t="s">
        <v>400</v>
      </c>
      <c r="E90" s="68">
        <v>20135414931</v>
      </c>
      <c r="F90" s="107" t="s">
        <v>23</v>
      </c>
      <c r="G90" s="138" t="s">
        <v>401</v>
      </c>
      <c r="H90" s="139"/>
      <c r="I90" s="139"/>
      <c r="J90" s="140"/>
    </row>
    <row r="91" spans="2:10" ht="15.75" customHeight="1" x14ac:dyDescent="0.3">
      <c r="B91" s="63"/>
      <c r="C91" s="66">
        <v>83</v>
      </c>
      <c r="D91" s="67" t="s">
        <v>157</v>
      </c>
      <c r="E91" s="68">
        <v>20531406614</v>
      </c>
      <c r="F91" s="107" t="s">
        <v>23</v>
      </c>
      <c r="G91" s="138" t="s">
        <v>402</v>
      </c>
      <c r="H91" s="139"/>
      <c r="I91" s="139"/>
      <c r="J91" s="140"/>
    </row>
    <row r="92" spans="2:10" ht="15.75" customHeight="1" x14ac:dyDescent="0.3">
      <c r="B92" s="63"/>
      <c r="C92" s="66">
        <v>84</v>
      </c>
      <c r="D92" s="67" t="s">
        <v>158</v>
      </c>
      <c r="E92" s="68">
        <v>20525627081</v>
      </c>
      <c r="F92" s="107" t="s">
        <v>70</v>
      </c>
      <c r="G92" s="138" t="s">
        <v>403</v>
      </c>
      <c r="H92" s="139"/>
      <c r="I92" s="139"/>
      <c r="J92" s="140"/>
    </row>
    <row r="93" spans="2:10" ht="15.75" customHeight="1" x14ac:dyDescent="0.3">
      <c r="B93" s="63"/>
      <c r="C93" s="66">
        <v>85</v>
      </c>
      <c r="D93" s="67" t="s">
        <v>404</v>
      </c>
      <c r="E93" s="68">
        <v>20449310447</v>
      </c>
      <c r="F93" s="107" t="s">
        <v>70</v>
      </c>
      <c r="G93" s="138" t="s">
        <v>405</v>
      </c>
      <c r="H93" s="139"/>
      <c r="I93" s="139"/>
      <c r="J93" s="140"/>
    </row>
    <row r="94" spans="2:10" ht="15.75" customHeight="1" x14ac:dyDescent="0.3">
      <c r="B94" s="63"/>
      <c r="C94" s="66">
        <v>86</v>
      </c>
      <c r="D94" s="67" t="s">
        <v>159</v>
      </c>
      <c r="E94" s="68">
        <v>20489273510</v>
      </c>
      <c r="F94" s="107" t="s">
        <v>23</v>
      </c>
      <c r="G94" s="138" t="s">
        <v>406</v>
      </c>
      <c r="H94" s="139"/>
      <c r="I94" s="139"/>
      <c r="J94" s="140"/>
    </row>
    <row r="95" spans="2:10" ht="15.75" customHeight="1" x14ac:dyDescent="0.3">
      <c r="B95" s="63"/>
      <c r="C95" s="66">
        <v>87</v>
      </c>
      <c r="D95" s="67" t="s">
        <v>160</v>
      </c>
      <c r="E95" s="68">
        <v>20403002101</v>
      </c>
      <c r="F95" s="107" t="s">
        <v>23</v>
      </c>
      <c r="G95" s="138" t="s">
        <v>407</v>
      </c>
      <c r="H95" s="139"/>
      <c r="I95" s="139"/>
      <c r="J95" s="140"/>
    </row>
    <row r="96" spans="2:10" ht="15.75" customHeight="1" x14ac:dyDescent="0.3">
      <c r="B96" s="63"/>
      <c r="C96" s="66">
        <v>88</v>
      </c>
      <c r="D96" s="67" t="s">
        <v>161</v>
      </c>
      <c r="E96" s="68">
        <v>20130017071</v>
      </c>
      <c r="F96" s="107" t="s">
        <v>70</v>
      </c>
      <c r="G96" s="138" t="s">
        <v>408</v>
      </c>
      <c r="H96" s="139"/>
      <c r="I96" s="139"/>
      <c r="J96" s="140"/>
    </row>
    <row r="97" spans="2:10" ht="15.75" customHeight="1" x14ac:dyDescent="0.3">
      <c r="B97" s="63"/>
      <c r="C97" s="66">
        <v>89</v>
      </c>
      <c r="D97" s="67" t="s">
        <v>409</v>
      </c>
      <c r="E97" s="68">
        <v>20100233356</v>
      </c>
      <c r="F97" s="107" t="s">
        <v>70</v>
      </c>
      <c r="G97" s="138" t="s">
        <v>410</v>
      </c>
      <c r="H97" s="139"/>
      <c r="I97" s="139"/>
      <c r="J97" s="140"/>
    </row>
    <row r="98" spans="2:10" ht="15.75" customHeight="1" x14ac:dyDescent="0.3">
      <c r="B98" s="63"/>
      <c r="C98" s="66">
        <v>90</v>
      </c>
      <c r="D98" s="67" t="s">
        <v>162</v>
      </c>
      <c r="E98" s="68">
        <v>20201298327</v>
      </c>
      <c r="F98" s="107" t="s">
        <v>23</v>
      </c>
      <c r="G98" s="138" t="s">
        <v>411</v>
      </c>
      <c r="H98" s="139"/>
      <c r="I98" s="139"/>
      <c r="J98" s="140"/>
    </row>
    <row r="99" spans="2:10" ht="15.75" customHeight="1" x14ac:dyDescent="0.3">
      <c r="B99" s="63"/>
      <c r="C99" s="66">
        <v>91</v>
      </c>
      <c r="D99" s="67" t="s">
        <v>163</v>
      </c>
      <c r="E99" s="68">
        <v>20105752149</v>
      </c>
      <c r="F99" s="107" t="s">
        <v>23</v>
      </c>
      <c r="G99" s="138" t="s">
        <v>412</v>
      </c>
      <c r="H99" s="139"/>
      <c r="I99" s="139"/>
      <c r="J99" s="140"/>
    </row>
    <row r="100" spans="2:10" ht="15.75" customHeight="1" x14ac:dyDescent="0.3">
      <c r="B100" s="63"/>
      <c r="C100" s="66">
        <v>92</v>
      </c>
      <c r="D100" s="67" t="s">
        <v>164</v>
      </c>
      <c r="E100" s="68">
        <v>20132670146</v>
      </c>
      <c r="F100" s="107" t="s">
        <v>23</v>
      </c>
      <c r="G100" s="138" t="s">
        <v>413</v>
      </c>
      <c r="H100" s="139"/>
      <c r="I100" s="139"/>
      <c r="J100" s="140"/>
    </row>
    <row r="101" spans="2:10" ht="15.75" customHeight="1" x14ac:dyDescent="0.3">
      <c r="B101" s="63"/>
      <c r="C101" s="66">
        <v>93</v>
      </c>
      <c r="D101" s="67" t="s">
        <v>414</v>
      </c>
      <c r="E101" s="68">
        <v>20397344437</v>
      </c>
      <c r="F101" s="107" t="s">
        <v>23</v>
      </c>
      <c r="G101" s="138" t="s">
        <v>415</v>
      </c>
      <c r="H101" s="139"/>
      <c r="I101" s="139"/>
      <c r="J101" s="140"/>
    </row>
    <row r="102" spans="2:10" ht="15.75" customHeight="1" x14ac:dyDescent="0.3">
      <c r="B102" s="63"/>
      <c r="C102" s="66">
        <v>94</v>
      </c>
      <c r="D102" s="67" t="s">
        <v>165</v>
      </c>
      <c r="E102" s="68">
        <v>20126233133</v>
      </c>
      <c r="F102" s="107" t="s">
        <v>23</v>
      </c>
      <c r="G102" s="138" t="s">
        <v>416</v>
      </c>
      <c r="H102" s="139"/>
      <c r="I102" s="139"/>
      <c r="J102" s="140"/>
    </row>
    <row r="103" spans="2:10" ht="15.75" customHeight="1" x14ac:dyDescent="0.3">
      <c r="B103" s="63"/>
      <c r="C103" s="66">
        <v>95</v>
      </c>
      <c r="D103" s="67" t="s">
        <v>166</v>
      </c>
      <c r="E103" s="68">
        <v>20514458481</v>
      </c>
      <c r="F103" s="107" t="s">
        <v>23</v>
      </c>
      <c r="G103" s="138" t="s">
        <v>417</v>
      </c>
      <c r="H103" s="139"/>
      <c r="I103" s="139"/>
      <c r="J103" s="140"/>
    </row>
    <row r="104" spans="2:10" ht="15.75" customHeight="1" x14ac:dyDescent="0.3">
      <c r="B104" s="63"/>
      <c r="C104" s="66">
        <v>96</v>
      </c>
      <c r="D104" s="67" t="s">
        <v>418</v>
      </c>
      <c r="E104" s="68">
        <v>20132757187</v>
      </c>
      <c r="F104" s="107" t="s">
        <v>23</v>
      </c>
      <c r="G104" s="138" t="s">
        <v>419</v>
      </c>
      <c r="H104" s="139"/>
      <c r="I104" s="139"/>
      <c r="J104" s="140"/>
    </row>
    <row r="105" spans="2:10" ht="15.75" customHeight="1" x14ac:dyDescent="0.3">
      <c r="B105" s="63"/>
      <c r="C105" s="66">
        <v>97</v>
      </c>
      <c r="D105" s="67" t="s">
        <v>863</v>
      </c>
      <c r="E105" s="68">
        <v>20527573557</v>
      </c>
      <c r="F105" s="107" t="s">
        <v>23</v>
      </c>
      <c r="G105" s="138" t="s">
        <v>872</v>
      </c>
      <c r="H105" s="139"/>
      <c r="I105" s="139"/>
      <c r="J105" s="140"/>
    </row>
    <row r="106" spans="2:10" ht="15.75" customHeight="1" x14ac:dyDescent="0.3">
      <c r="B106" s="63"/>
      <c r="C106" s="66">
        <v>98</v>
      </c>
      <c r="D106" s="67" t="s">
        <v>167</v>
      </c>
      <c r="E106" s="68">
        <v>20213882547</v>
      </c>
      <c r="F106" s="107" t="s">
        <v>23</v>
      </c>
      <c r="G106" s="138" t="s">
        <v>420</v>
      </c>
      <c r="H106" s="139"/>
      <c r="I106" s="139"/>
      <c r="J106" s="140"/>
    </row>
    <row r="107" spans="2:10" ht="15.75" customHeight="1" x14ac:dyDescent="0.3">
      <c r="B107" s="63"/>
      <c r="C107" s="66">
        <v>99</v>
      </c>
      <c r="D107" s="67" t="s">
        <v>421</v>
      </c>
      <c r="E107" s="68">
        <v>20201683158</v>
      </c>
      <c r="F107" s="107" t="s">
        <v>23</v>
      </c>
      <c r="G107" s="138" t="s">
        <v>422</v>
      </c>
      <c r="H107" s="139"/>
      <c r="I107" s="139"/>
      <c r="J107" s="140"/>
    </row>
    <row r="108" spans="2:10" ht="15.75" customHeight="1" x14ac:dyDescent="0.3">
      <c r="B108" s="63"/>
      <c r="C108" s="66">
        <v>100</v>
      </c>
      <c r="D108" s="67" t="s">
        <v>168</v>
      </c>
      <c r="E108" s="68">
        <v>20132962511</v>
      </c>
      <c r="F108" s="107" t="s">
        <v>23</v>
      </c>
      <c r="G108" s="138" t="s">
        <v>423</v>
      </c>
      <c r="H108" s="139"/>
      <c r="I108" s="139"/>
      <c r="J108" s="140"/>
    </row>
    <row r="109" spans="2:10" ht="15.75" customHeight="1" x14ac:dyDescent="0.3">
      <c r="B109" s="63"/>
      <c r="C109" s="66">
        <v>101</v>
      </c>
      <c r="D109" s="67" t="s">
        <v>275</v>
      </c>
      <c r="E109" s="68">
        <v>20534857153</v>
      </c>
      <c r="F109" s="107" t="s">
        <v>23</v>
      </c>
      <c r="G109" s="138" t="s">
        <v>424</v>
      </c>
      <c r="H109" s="139"/>
      <c r="I109" s="139"/>
      <c r="J109" s="140"/>
    </row>
    <row r="110" spans="2:10" ht="15.75" customHeight="1" x14ac:dyDescent="0.3">
      <c r="B110" s="63"/>
      <c r="C110" s="66">
        <v>102</v>
      </c>
      <c r="D110" s="67" t="s">
        <v>425</v>
      </c>
      <c r="E110" s="68">
        <v>20542006090</v>
      </c>
      <c r="F110" s="107" t="s">
        <v>23</v>
      </c>
      <c r="G110" s="138" t="s">
        <v>426</v>
      </c>
      <c r="H110" s="139"/>
      <c r="I110" s="139"/>
      <c r="J110" s="140"/>
    </row>
    <row r="111" spans="2:10" ht="15.75" customHeight="1" x14ac:dyDescent="0.3">
      <c r="B111" s="63"/>
      <c r="C111" s="66">
        <v>103</v>
      </c>
      <c r="D111" s="67" t="s">
        <v>169</v>
      </c>
      <c r="E111" s="68">
        <v>20125379304</v>
      </c>
      <c r="F111" s="107" t="s">
        <v>23</v>
      </c>
      <c r="G111" s="138" t="s">
        <v>427</v>
      </c>
      <c r="H111" s="139"/>
      <c r="I111" s="139"/>
      <c r="J111" s="140"/>
    </row>
    <row r="112" spans="2:10" ht="15.75" customHeight="1" x14ac:dyDescent="0.3">
      <c r="B112" s="63"/>
      <c r="C112" s="66">
        <v>104</v>
      </c>
      <c r="D112" s="67" t="s">
        <v>428</v>
      </c>
      <c r="E112" s="68">
        <v>20106076635</v>
      </c>
      <c r="F112" s="107" t="s">
        <v>23</v>
      </c>
      <c r="G112" s="138" t="s">
        <v>429</v>
      </c>
      <c r="H112" s="139"/>
      <c r="I112" s="139"/>
      <c r="J112" s="140"/>
    </row>
    <row r="113" spans="2:10" ht="15.75" customHeight="1" x14ac:dyDescent="0.3">
      <c r="B113" s="63"/>
      <c r="C113" s="66">
        <v>105</v>
      </c>
      <c r="D113" s="67" t="s">
        <v>430</v>
      </c>
      <c r="E113" s="68">
        <v>20102663277</v>
      </c>
      <c r="F113" s="107" t="s">
        <v>70</v>
      </c>
      <c r="G113" s="138" t="s">
        <v>431</v>
      </c>
      <c r="H113" s="139"/>
      <c r="I113" s="139"/>
      <c r="J113" s="140"/>
    </row>
    <row r="114" spans="2:10" ht="15.75" customHeight="1" x14ac:dyDescent="0.3">
      <c r="B114" s="63"/>
      <c r="C114" s="66">
        <v>106</v>
      </c>
      <c r="D114" s="67" t="s">
        <v>432</v>
      </c>
      <c r="E114" s="68">
        <v>20413390479</v>
      </c>
      <c r="F114" s="107" t="s">
        <v>70</v>
      </c>
      <c r="G114" s="138" t="s">
        <v>433</v>
      </c>
      <c r="H114" s="139"/>
      <c r="I114" s="139"/>
      <c r="J114" s="140"/>
    </row>
    <row r="115" spans="2:10" ht="15.75" customHeight="1" x14ac:dyDescent="0.3">
      <c r="B115" s="63"/>
      <c r="C115" s="66">
        <v>107</v>
      </c>
      <c r="D115" s="67" t="s">
        <v>434</v>
      </c>
      <c r="E115" s="68">
        <v>20472537131</v>
      </c>
      <c r="F115" s="107" t="s">
        <v>23</v>
      </c>
      <c r="G115" s="138" t="s">
        <v>435</v>
      </c>
      <c r="H115" s="139"/>
      <c r="I115" s="139"/>
      <c r="J115" s="140"/>
    </row>
    <row r="116" spans="2:10" ht="15.75" customHeight="1" x14ac:dyDescent="0.3">
      <c r="B116" s="63"/>
      <c r="C116" s="66">
        <v>108</v>
      </c>
      <c r="D116" s="67" t="s">
        <v>170</v>
      </c>
      <c r="E116" s="68">
        <v>20120507711</v>
      </c>
      <c r="F116" s="107" t="s">
        <v>23</v>
      </c>
      <c r="G116" s="138" t="s">
        <v>436</v>
      </c>
      <c r="H116" s="139"/>
      <c r="I116" s="139"/>
      <c r="J116" s="140"/>
    </row>
    <row r="117" spans="2:10" ht="15.75" customHeight="1" x14ac:dyDescent="0.3">
      <c r="B117" s="63"/>
      <c r="C117" s="66">
        <v>109</v>
      </c>
      <c r="D117" s="67" t="s">
        <v>277</v>
      </c>
      <c r="E117" s="68">
        <v>20212449611</v>
      </c>
      <c r="F117" s="107" t="s">
        <v>23</v>
      </c>
      <c r="G117" s="138" t="s">
        <v>437</v>
      </c>
      <c r="H117" s="139"/>
      <c r="I117" s="139"/>
      <c r="J117" s="140"/>
    </row>
    <row r="118" spans="2:10" ht="15.75" customHeight="1" x14ac:dyDescent="0.3">
      <c r="B118" s="63"/>
      <c r="C118" s="66">
        <v>110</v>
      </c>
      <c r="D118" s="67" t="s">
        <v>171</v>
      </c>
      <c r="E118" s="68">
        <v>20118989806</v>
      </c>
      <c r="F118" s="107" t="s">
        <v>70</v>
      </c>
      <c r="G118" s="138" t="s">
        <v>438</v>
      </c>
      <c r="H118" s="139"/>
      <c r="I118" s="139"/>
      <c r="J118" s="140"/>
    </row>
    <row r="119" spans="2:10" ht="15.75" customHeight="1" x14ac:dyDescent="0.3">
      <c r="B119" s="63"/>
      <c r="C119" s="66">
        <v>111</v>
      </c>
      <c r="D119" s="67" t="s">
        <v>439</v>
      </c>
      <c r="E119" s="68">
        <v>20227393956</v>
      </c>
      <c r="F119" s="107" t="s">
        <v>23</v>
      </c>
      <c r="G119" s="138" t="s">
        <v>440</v>
      </c>
      <c r="H119" s="139"/>
      <c r="I119" s="139"/>
      <c r="J119" s="140"/>
    </row>
    <row r="120" spans="2:10" ht="15.75" customHeight="1" x14ac:dyDescent="0.3">
      <c r="B120" s="63"/>
      <c r="C120" s="66">
        <v>112</v>
      </c>
      <c r="D120" s="67" t="s">
        <v>441</v>
      </c>
      <c r="E120" s="68">
        <v>20130908749</v>
      </c>
      <c r="F120" s="107" t="s">
        <v>23</v>
      </c>
      <c r="G120" s="138" t="s">
        <v>442</v>
      </c>
      <c r="H120" s="139"/>
      <c r="I120" s="139"/>
      <c r="J120" s="140"/>
    </row>
    <row r="121" spans="2:10" ht="15.75" customHeight="1" x14ac:dyDescent="0.3">
      <c r="B121" s="63"/>
      <c r="C121" s="66">
        <v>113</v>
      </c>
      <c r="D121" s="67" t="s">
        <v>172</v>
      </c>
      <c r="E121" s="68">
        <v>20443848178</v>
      </c>
      <c r="F121" s="107" t="s">
        <v>23</v>
      </c>
      <c r="G121" s="138" t="s">
        <v>443</v>
      </c>
      <c r="H121" s="139"/>
      <c r="I121" s="139"/>
      <c r="J121" s="140"/>
    </row>
    <row r="122" spans="2:10" ht="15.75" customHeight="1" x14ac:dyDescent="0.3">
      <c r="B122" s="63"/>
      <c r="C122" s="66">
        <v>114</v>
      </c>
      <c r="D122" s="67" t="s">
        <v>444</v>
      </c>
      <c r="E122" s="68">
        <v>20131138408</v>
      </c>
      <c r="F122" s="107" t="s">
        <v>23</v>
      </c>
      <c r="G122" s="138" t="s">
        <v>445</v>
      </c>
      <c r="H122" s="139"/>
      <c r="I122" s="139"/>
      <c r="J122" s="140"/>
    </row>
    <row r="123" spans="2:10" ht="15.75" customHeight="1" x14ac:dyDescent="0.3">
      <c r="B123" s="63"/>
      <c r="C123" s="66">
        <v>115</v>
      </c>
      <c r="D123" s="67" t="s">
        <v>446</v>
      </c>
      <c r="E123" s="68">
        <v>20353168844</v>
      </c>
      <c r="F123" s="107" t="s">
        <v>23</v>
      </c>
      <c r="G123" s="138" t="s">
        <v>447</v>
      </c>
      <c r="H123" s="139"/>
      <c r="I123" s="139"/>
      <c r="J123" s="140"/>
    </row>
    <row r="124" spans="2:10" ht="15.75" customHeight="1" x14ac:dyDescent="0.3">
      <c r="B124" s="63"/>
      <c r="C124" s="66">
        <v>116</v>
      </c>
      <c r="D124" s="67" t="s">
        <v>448</v>
      </c>
      <c r="E124" s="68">
        <v>20375203902</v>
      </c>
      <c r="F124" s="107" t="s">
        <v>23</v>
      </c>
      <c r="G124" s="138" t="s">
        <v>449</v>
      </c>
      <c r="H124" s="139"/>
      <c r="I124" s="139"/>
      <c r="J124" s="140"/>
    </row>
    <row r="125" spans="2:10" ht="15.75" customHeight="1" x14ac:dyDescent="0.3">
      <c r="B125" s="63"/>
      <c r="C125" s="66">
        <v>117</v>
      </c>
      <c r="D125" s="67" t="s">
        <v>450</v>
      </c>
      <c r="E125" s="68">
        <v>20404768906</v>
      </c>
      <c r="F125" s="107" t="s">
        <v>23</v>
      </c>
      <c r="G125" s="138" t="s">
        <v>451</v>
      </c>
      <c r="H125" s="139"/>
      <c r="I125" s="139"/>
      <c r="J125" s="140"/>
    </row>
    <row r="126" spans="2:10" ht="15.75" customHeight="1" x14ac:dyDescent="0.3">
      <c r="B126" s="63"/>
      <c r="C126" s="66">
        <v>118</v>
      </c>
      <c r="D126" s="67" t="s">
        <v>173</v>
      </c>
      <c r="E126" s="68">
        <v>20174810703</v>
      </c>
      <c r="F126" s="107" t="s">
        <v>23</v>
      </c>
      <c r="G126" s="138" t="s">
        <v>452</v>
      </c>
      <c r="H126" s="139"/>
      <c r="I126" s="139"/>
      <c r="J126" s="140"/>
    </row>
    <row r="127" spans="2:10" ht="15.75" customHeight="1" x14ac:dyDescent="0.3">
      <c r="B127" s="63"/>
      <c r="C127" s="66">
        <v>119</v>
      </c>
      <c r="D127" s="67" t="s">
        <v>453</v>
      </c>
      <c r="E127" s="68">
        <v>20444985969</v>
      </c>
      <c r="F127" s="107" t="s">
        <v>23</v>
      </c>
      <c r="G127" s="138" t="s">
        <v>454</v>
      </c>
      <c r="H127" s="139"/>
      <c r="I127" s="139"/>
      <c r="J127" s="140"/>
    </row>
    <row r="128" spans="2:10" ht="15.75" customHeight="1" x14ac:dyDescent="0.3">
      <c r="B128" s="63"/>
      <c r="C128" s="66">
        <v>120</v>
      </c>
      <c r="D128" s="67" t="s">
        <v>455</v>
      </c>
      <c r="E128" s="68">
        <v>20481560617</v>
      </c>
      <c r="F128" s="107" t="s">
        <v>70</v>
      </c>
      <c r="G128" s="138" t="s">
        <v>456</v>
      </c>
      <c r="H128" s="139"/>
      <c r="I128" s="139"/>
      <c r="J128" s="140"/>
    </row>
    <row r="129" spans="2:10" ht="15.75" customHeight="1" x14ac:dyDescent="0.3">
      <c r="B129" s="63"/>
      <c r="C129" s="66">
        <v>121</v>
      </c>
      <c r="D129" s="67" t="s">
        <v>174</v>
      </c>
      <c r="E129" s="68">
        <v>20117078150</v>
      </c>
      <c r="F129" s="107" t="s">
        <v>23</v>
      </c>
      <c r="G129" s="138" t="s">
        <v>457</v>
      </c>
      <c r="H129" s="139"/>
      <c r="I129" s="139"/>
      <c r="J129" s="140"/>
    </row>
    <row r="130" spans="2:10" ht="15.75" customHeight="1" x14ac:dyDescent="0.3">
      <c r="B130" s="63"/>
      <c r="C130" s="66">
        <v>122</v>
      </c>
      <c r="D130" s="67" t="s">
        <v>175</v>
      </c>
      <c r="E130" s="68">
        <v>20370902471</v>
      </c>
      <c r="F130" s="107" t="s">
        <v>70</v>
      </c>
      <c r="G130" s="138" t="s">
        <v>458</v>
      </c>
      <c r="H130" s="139"/>
      <c r="I130" s="139"/>
      <c r="J130" s="140"/>
    </row>
    <row r="131" spans="2:10" ht="15.75" customHeight="1" x14ac:dyDescent="0.3">
      <c r="B131" s="63"/>
      <c r="C131" s="66">
        <v>123</v>
      </c>
      <c r="D131" s="67" t="s">
        <v>459</v>
      </c>
      <c r="E131" s="68">
        <v>20140218503</v>
      </c>
      <c r="F131" s="107" t="s">
        <v>23</v>
      </c>
      <c r="G131" s="138" t="s">
        <v>460</v>
      </c>
      <c r="H131" s="139"/>
      <c r="I131" s="139"/>
      <c r="J131" s="140"/>
    </row>
    <row r="132" spans="2:10" ht="15.75" customHeight="1" x14ac:dyDescent="0.3">
      <c r="B132" s="63"/>
      <c r="C132" s="66">
        <v>124</v>
      </c>
      <c r="D132" s="67" t="s">
        <v>461</v>
      </c>
      <c r="E132" s="68">
        <v>20226499572</v>
      </c>
      <c r="F132" s="107" t="s">
        <v>23</v>
      </c>
      <c r="G132" s="138" t="s">
        <v>462</v>
      </c>
      <c r="H132" s="139"/>
      <c r="I132" s="139"/>
      <c r="J132" s="140"/>
    </row>
    <row r="133" spans="2:10" ht="15.75" customHeight="1" x14ac:dyDescent="0.3">
      <c r="B133" s="63"/>
      <c r="C133" s="66">
        <v>125</v>
      </c>
      <c r="D133" s="67" t="s">
        <v>463</v>
      </c>
      <c r="E133" s="68">
        <v>20498456856</v>
      </c>
      <c r="F133" s="107" t="s">
        <v>23</v>
      </c>
      <c r="G133" s="138" t="s">
        <v>464</v>
      </c>
      <c r="H133" s="139"/>
      <c r="I133" s="139"/>
      <c r="J133" s="140"/>
    </row>
    <row r="134" spans="2:10" ht="15.75" customHeight="1" x14ac:dyDescent="0.3">
      <c r="B134" s="63"/>
      <c r="C134" s="66">
        <v>126</v>
      </c>
      <c r="D134" s="67" t="s">
        <v>176</v>
      </c>
      <c r="E134" s="68">
        <v>20531404085</v>
      </c>
      <c r="F134" s="107" t="s">
        <v>23</v>
      </c>
      <c r="G134" s="138" t="s">
        <v>465</v>
      </c>
      <c r="H134" s="139"/>
      <c r="I134" s="139"/>
      <c r="J134" s="140"/>
    </row>
    <row r="135" spans="2:10" ht="15.75" customHeight="1" x14ac:dyDescent="0.3">
      <c r="B135" s="63"/>
      <c r="C135" s="66">
        <v>127</v>
      </c>
      <c r="D135" s="67" t="s">
        <v>466</v>
      </c>
      <c r="E135" s="68">
        <v>20505365217</v>
      </c>
      <c r="F135" s="107" t="s">
        <v>23</v>
      </c>
      <c r="G135" s="138" t="s">
        <v>467</v>
      </c>
      <c r="H135" s="139"/>
      <c r="I135" s="139"/>
      <c r="J135" s="140"/>
    </row>
    <row r="136" spans="2:10" ht="15.75" customHeight="1" x14ac:dyDescent="0.3">
      <c r="B136" s="63"/>
      <c r="C136" s="66">
        <v>128</v>
      </c>
      <c r="D136" s="67" t="s">
        <v>177</v>
      </c>
      <c r="E136" s="68">
        <v>20527820074</v>
      </c>
      <c r="F136" s="107" t="s">
        <v>23</v>
      </c>
      <c r="G136" s="138" t="s">
        <v>468</v>
      </c>
      <c r="H136" s="139"/>
      <c r="I136" s="139"/>
      <c r="J136" s="140"/>
    </row>
    <row r="137" spans="2:10" ht="15.75" customHeight="1" x14ac:dyDescent="0.3">
      <c r="B137" s="63"/>
      <c r="C137" s="66">
        <v>129</v>
      </c>
      <c r="D137" s="67" t="s">
        <v>469</v>
      </c>
      <c r="E137" s="68">
        <v>20531409478</v>
      </c>
      <c r="F137" s="107" t="s">
        <v>23</v>
      </c>
      <c r="G137" s="138" t="s">
        <v>470</v>
      </c>
      <c r="H137" s="139"/>
      <c r="I137" s="139"/>
      <c r="J137" s="140"/>
    </row>
    <row r="138" spans="2:10" ht="15.75" customHeight="1" x14ac:dyDescent="0.3">
      <c r="B138" s="63"/>
      <c r="C138" s="66">
        <v>130</v>
      </c>
      <c r="D138" s="67" t="s">
        <v>178</v>
      </c>
      <c r="E138" s="68">
        <v>20473930197</v>
      </c>
      <c r="F138" s="107" t="s">
        <v>23</v>
      </c>
      <c r="G138" s="138" t="s">
        <v>471</v>
      </c>
      <c r="H138" s="139"/>
      <c r="I138" s="139"/>
      <c r="J138" s="140"/>
    </row>
    <row r="139" spans="2:10" ht="15.75" customHeight="1" x14ac:dyDescent="0.3">
      <c r="B139" s="63"/>
      <c r="C139" s="66">
        <v>131</v>
      </c>
      <c r="D139" s="67" t="s">
        <v>179</v>
      </c>
      <c r="E139" s="68">
        <v>20266024836</v>
      </c>
      <c r="F139" s="107" t="s">
        <v>23</v>
      </c>
      <c r="G139" s="138" t="s">
        <v>472</v>
      </c>
      <c r="H139" s="139"/>
      <c r="I139" s="139"/>
      <c r="J139" s="140"/>
    </row>
    <row r="140" spans="2:10" ht="15.75" customHeight="1" x14ac:dyDescent="0.3">
      <c r="B140" s="63"/>
      <c r="C140" s="66">
        <v>132</v>
      </c>
      <c r="D140" s="67" t="s">
        <v>473</v>
      </c>
      <c r="E140" s="68">
        <v>20102890508</v>
      </c>
      <c r="F140" s="107" t="s">
        <v>70</v>
      </c>
      <c r="G140" s="138" t="s">
        <v>474</v>
      </c>
      <c r="H140" s="139"/>
      <c r="I140" s="139"/>
      <c r="J140" s="140"/>
    </row>
    <row r="141" spans="2:10" ht="15.75" customHeight="1" x14ac:dyDescent="0.3">
      <c r="B141" s="63"/>
      <c r="C141" s="66">
        <v>133</v>
      </c>
      <c r="D141" s="67" t="s">
        <v>475</v>
      </c>
      <c r="E141" s="68">
        <v>20108866277</v>
      </c>
      <c r="F141" s="107" t="s">
        <v>23</v>
      </c>
      <c r="G141" s="138" t="s">
        <v>476</v>
      </c>
      <c r="H141" s="139"/>
      <c r="I141" s="139"/>
      <c r="J141" s="140"/>
    </row>
    <row r="142" spans="2:10" ht="15.75" customHeight="1" x14ac:dyDescent="0.3">
      <c r="B142" s="63"/>
      <c r="C142" s="66">
        <v>134</v>
      </c>
      <c r="D142" s="67" t="s">
        <v>477</v>
      </c>
      <c r="E142" s="68">
        <v>20219801531</v>
      </c>
      <c r="F142" s="107" t="s">
        <v>23</v>
      </c>
      <c r="G142" s="138" t="s">
        <v>478</v>
      </c>
      <c r="H142" s="139"/>
      <c r="I142" s="139"/>
      <c r="J142" s="140"/>
    </row>
    <row r="143" spans="2:10" ht="15.75" customHeight="1" x14ac:dyDescent="0.3">
      <c r="B143" s="63"/>
      <c r="C143" s="66">
        <v>135</v>
      </c>
      <c r="D143" s="67" t="s">
        <v>180</v>
      </c>
      <c r="E143" s="68">
        <v>20555602775</v>
      </c>
      <c r="F143" s="107" t="s">
        <v>23</v>
      </c>
      <c r="G143" s="138" t="s">
        <v>479</v>
      </c>
      <c r="H143" s="139"/>
      <c r="I143" s="139"/>
      <c r="J143" s="140"/>
    </row>
    <row r="144" spans="2:10" ht="15.75" customHeight="1" x14ac:dyDescent="0.3">
      <c r="B144" s="63"/>
      <c r="C144" s="66">
        <v>136</v>
      </c>
      <c r="D144" s="67" t="s">
        <v>181</v>
      </c>
      <c r="E144" s="68">
        <v>20477248994</v>
      </c>
      <c r="F144" s="107" t="s">
        <v>23</v>
      </c>
      <c r="G144" s="138" t="s">
        <v>480</v>
      </c>
      <c r="H144" s="139"/>
      <c r="I144" s="139"/>
      <c r="J144" s="140"/>
    </row>
    <row r="145" spans="2:10" ht="15.75" customHeight="1" x14ac:dyDescent="0.3">
      <c r="B145" s="63"/>
      <c r="C145" s="66">
        <v>137</v>
      </c>
      <c r="D145" s="67" t="s">
        <v>182</v>
      </c>
      <c r="E145" s="68">
        <v>20214704812</v>
      </c>
      <c r="F145" s="107" t="s">
        <v>70</v>
      </c>
      <c r="G145" s="138" t="s">
        <v>481</v>
      </c>
      <c r="H145" s="139"/>
      <c r="I145" s="139"/>
      <c r="J145" s="140"/>
    </row>
    <row r="146" spans="2:10" ht="15.75" customHeight="1" x14ac:dyDescent="0.3">
      <c r="B146" s="63"/>
      <c r="C146" s="66">
        <v>138</v>
      </c>
      <c r="D146" s="67" t="s">
        <v>482</v>
      </c>
      <c r="E146" s="68">
        <v>20417931393</v>
      </c>
      <c r="F146" s="107" t="s">
        <v>23</v>
      </c>
      <c r="G146" s="138" t="s">
        <v>483</v>
      </c>
      <c r="H146" s="139"/>
      <c r="I146" s="139"/>
      <c r="J146" s="140"/>
    </row>
    <row r="147" spans="2:10" ht="15.75" customHeight="1" x14ac:dyDescent="0.3">
      <c r="B147" s="63"/>
      <c r="C147" s="66">
        <v>139</v>
      </c>
      <c r="D147" s="67" t="s">
        <v>484</v>
      </c>
      <c r="E147" s="68">
        <v>20518725760</v>
      </c>
      <c r="F147" s="107" t="s">
        <v>23</v>
      </c>
      <c r="G147" s="138" t="s">
        <v>485</v>
      </c>
      <c r="H147" s="139"/>
      <c r="I147" s="139"/>
      <c r="J147" s="140"/>
    </row>
    <row r="148" spans="2:10" ht="15.75" customHeight="1" x14ac:dyDescent="0.3">
      <c r="B148" s="63"/>
      <c r="C148" s="66">
        <v>140</v>
      </c>
      <c r="D148" s="67" t="s">
        <v>486</v>
      </c>
      <c r="E148" s="68">
        <v>20481452130</v>
      </c>
      <c r="F148" s="107" t="s">
        <v>23</v>
      </c>
      <c r="G148" s="138" t="s">
        <v>487</v>
      </c>
      <c r="H148" s="139"/>
      <c r="I148" s="139"/>
      <c r="J148" s="140"/>
    </row>
    <row r="149" spans="2:10" ht="15.75" customHeight="1" x14ac:dyDescent="0.3">
      <c r="B149" s="63"/>
      <c r="C149" s="66">
        <v>141</v>
      </c>
      <c r="D149" s="67" t="s">
        <v>183</v>
      </c>
      <c r="E149" s="68">
        <v>20522346030</v>
      </c>
      <c r="F149" s="107" t="s">
        <v>23</v>
      </c>
      <c r="G149" s="138" t="s">
        <v>488</v>
      </c>
      <c r="H149" s="139"/>
      <c r="I149" s="139"/>
      <c r="J149" s="140"/>
    </row>
    <row r="150" spans="2:10" ht="15.75" customHeight="1" x14ac:dyDescent="0.3">
      <c r="B150" s="63"/>
      <c r="C150" s="66">
        <v>142</v>
      </c>
      <c r="D150" s="67" t="s">
        <v>489</v>
      </c>
      <c r="E150" s="68">
        <v>20450100588</v>
      </c>
      <c r="F150" s="107" t="s">
        <v>23</v>
      </c>
      <c r="G150" s="138" t="s">
        <v>490</v>
      </c>
      <c r="H150" s="139"/>
      <c r="I150" s="139"/>
      <c r="J150" s="140"/>
    </row>
    <row r="151" spans="2:10" ht="15.75" customHeight="1" x14ac:dyDescent="0.3">
      <c r="B151" s="63"/>
      <c r="C151" s="66">
        <v>143</v>
      </c>
      <c r="D151" s="67" t="s">
        <v>184</v>
      </c>
      <c r="E151" s="68">
        <v>20104433775</v>
      </c>
      <c r="F151" s="107" t="s">
        <v>23</v>
      </c>
      <c r="G151" s="138" t="s">
        <v>491</v>
      </c>
      <c r="H151" s="139"/>
      <c r="I151" s="139"/>
      <c r="J151" s="140"/>
    </row>
    <row r="152" spans="2:10" ht="15.75" customHeight="1" x14ac:dyDescent="0.3">
      <c r="B152" s="63"/>
      <c r="C152" s="66">
        <v>144</v>
      </c>
      <c r="D152" s="67" t="s">
        <v>492</v>
      </c>
      <c r="E152" s="68">
        <v>20453677207</v>
      </c>
      <c r="F152" s="107" t="s">
        <v>70</v>
      </c>
      <c r="G152" s="138" t="s">
        <v>493</v>
      </c>
      <c r="H152" s="139"/>
      <c r="I152" s="139"/>
      <c r="J152" s="140"/>
    </row>
    <row r="153" spans="2:10" ht="15.75" customHeight="1" x14ac:dyDescent="0.3">
      <c r="B153" s="63"/>
      <c r="C153" s="66">
        <v>145</v>
      </c>
      <c r="D153" s="67" t="s">
        <v>494</v>
      </c>
      <c r="E153" s="68">
        <v>20549491465</v>
      </c>
      <c r="F153" s="107" t="s">
        <v>23</v>
      </c>
      <c r="G153" s="138" t="s">
        <v>495</v>
      </c>
      <c r="H153" s="139"/>
      <c r="I153" s="139"/>
      <c r="J153" s="140"/>
    </row>
    <row r="154" spans="2:10" ht="15.75" customHeight="1" x14ac:dyDescent="0.3">
      <c r="B154" s="63"/>
      <c r="C154" s="66">
        <v>146</v>
      </c>
      <c r="D154" s="67" t="s">
        <v>864</v>
      </c>
      <c r="E154" s="68">
        <v>20600885708</v>
      </c>
      <c r="F154" s="107" t="s">
        <v>19</v>
      </c>
      <c r="G154" s="138" t="s">
        <v>873</v>
      </c>
      <c r="H154" s="139"/>
      <c r="I154" s="139"/>
      <c r="J154" s="140"/>
    </row>
    <row r="155" spans="2:10" ht="15.75" customHeight="1" x14ac:dyDescent="0.3">
      <c r="B155" s="63"/>
      <c r="C155" s="66">
        <v>147</v>
      </c>
      <c r="D155" s="67" t="s">
        <v>185</v>
      </c>
      <c r="E155" s="68">
        <v>20499759615</v>
      </c>
      <c r="F155" s="107" t="s">
        <v>23</v>
      </c>
      <c r="G155" s="138" t="s">
        <v>496</v>
      </c>
      <c r="H155" s="139"/>
      <c r="I155" s="139"/>
      <c r="J155" s="140"/>
    </row>
    <row r="156" spans="2:10" ht="15.75" customHeight="1" x14ac:dyDescent="0.3">
      <c r="B156" s="63"/>
      <c r="C156" s="66">
        <v>148</v>
      </c>
      <c r="D156" s="67" t="s">
        <v>186</v>
      </c>
      <c r="E156" s="68">
        <v>20568558741</v>
      </c>
      <c r="F156" s="107" t="s">
        <v>23</v>
      </c>
      <c r="G156" s="138" t="s">
        <v>497</v>
      </c>
      <c r="H156" s="139"/>
      <c r="I156" s="139"/>
      <c r="J156" s="140"/>
    </row>
    <row r="157" spans="2:10" ht="15.75" customHeight="1" x14ac:dyDescent="0.3">
      <c r="B157" s="63"/>
      <c r="C157" s="66">
        <v>149</v>
      </c>
      <c r="D157" s="67" t="s">
        <v>187</v>
      </c>
      <c r="E157" s="68">
        <v>20100077044</v>
      </c>
      <c r="F157" s="107" t="s">
        <v>23</v>
      </c>
      <c r="G157" s="138" t="s">
        <v>498</v>
      </c>
      <c r="H157" s="139"/>
      <c r="I157" s="139"/>
      <c r="J157" s="140"/>
    </row>
    <row r="158" spans="2:10" ht="15.75" customHeight="1" x14ac:dyDescent="0.3">
      <c r="B158" s="63"/>
      <c r="C158" s="66">
        <v>150</v>
      </c>
      <c r="D158" s="67" t="s">
        <v>188</v>
      </c>
      <c r="E158" s="68">
        <v>20600467558</v>
      </c>
      <c r="F158" s="107" t="s">
        <v>23</v>
      </c>
      <c r="G158" s="138" t="s">
        <v>499</v>
      </c>
      <c r="H158" s="139"/>
      <c r="I158" s="139"/>
      <c r="J158" s="140"/>
    </row>
    <row r="159" spans="2:10" ht="15.75" customHeight="1" x14ac:dyDescent="0.3">
      <c r="B159" s="63"/>
      <c r="C159" s="66">
        <v>151</v>
      </c>
      <c r="D159" s="67" t="s">
        <v>500</v>
      </c>
      <c r="E159" s="68">
        <v>20550460000</v>
      </c>
      <c r="F159" s="107" t="s">
        <v>19</v>
      </c>
      <c r="G159" s="138" t="s">
        <v>501</v>
      </c>
      <c r="H159" s="139"/>
      <c r="I159" s="139"/>
      <c r="J159" s="140"/>
    </row>
    <row r="160" spans="2:10" ht="15.75" customHeight="1" x14ac:dyDescent="0.3">
      <c r="B160" s="63"/>
      <c r="C160" s="66">
        <v>152</v>
      </c>
      <c r="D160" s="67" t="s">
        <v>189</v>
      </c>
      <c r="E160" s="68">
        <v>20490371801</v>
      </c>
      <c r="F160" s="107" t="s">
        <v>23</v>
      </c>
      <c r="G160" s="138" t="s">
        <v>502</v>
      </c>
      <c r="H160" s="139"/>
      <c r="I160" s="139"/>
      <c r="J160" s="140"/>
    </row>
    <row r="161" spans="2:10" ht="15.75" customHeight="1" x14ac:dyDescent="0.3">
      <c r="B161" s="63"/>
      <c r="C161" s="66">
        <v>153</v>
      </c>
      <c r="D161" s="67" t="s">
        <v>503</v>
      </c>
      <c r="E161" s="68">
        <v>20140596524</v>
      </c>
      <c r="F161" s="107" t="s">
        <v>19</v>
      </c>
      <c r="G161" s="138" t="s">
        <v>504</v>
      </c>
      <c r="H161" s="139"/>
      <c r="I161" s="139"/>
      <c r="J161" s="140"/>
    </row>
    <row r="162" spans="2:10" ht="15.75" customHeight="1" x14ac:dyDescent="0.3">
      <c r="B162" s="63"/>
      <c r="C162" s="66">
        <v>154</v>
      </c>
      <c r="D162" s="67" t="s">
        <v>505</v>
      </c>
      <c r="E162" s="68">
        <v>20502401859</v>
      </c>
      <c r="F162" s="107" t="s">
        <v>19</v>
      </c>
      <c r="G162" s="138" t="s">
        <v>506</v>
      </c>
      <c r="H162" s="139"/>
      <c r="I162" s="139"/>
      <c r="J162" s="140"/>
    </row>
    <row r="163" spans="2:10" ht="15.75" customHeight="1" x14ac:dyDescent="0.3">
      <c r="B163" s="63"/>
      <c r="C163" s="66">
        <v>155</v>
      </c>
      <c r="D163" s="67" t="s">
        <v>507</v>
      </c>
      <c r="E163" s="68">
        <v>20251000264</v>
      </c>
      <c r="F163" s="107" t="s">
        <v>19</v>
      </c>
      <c r="G163" s="138" t="s">
        <v>508</v>
      </c>
      <c r="H163" s="139"/>
      <c r="I163" s="139"/>
      <c r="J163" s="140"/>
    </row>
    <row r="164" spans="2:10" ht="15.75" customHeight="1" x14ac:dyDescent="0.3">
      <c r="B164" s="63"/>
      <c r="C164" s="66">
        <v>156</v>
      </c>
      <c r="D164" s="67" t="s">
        <v>509</v>
      </c>
      <c r="E164" s="68">
        <v>20306324358</v>
      </c>
      <c r="F164" s="107" t="s">
        <v>19</v>
      </c>
      <c r="G164" s="138" t="s">
        <v>510</v>
      </c>
      <c r="H164" s="139"/>
      <c r="I164" s="139"/>
      <c r="J164" s="140"/>
    </row>
    <row r="165" spans="2:10" ht="15.75" customHeight="1" x14ac:dyDescent="0.3">
      <c r="B165" s="63"/>
      <c r="C165" s="66">
        <v>157</v>
      </c>
      <c r="D165" s="67" t="s">
        <v>511</v>
      </c>
      <c r="E165" s="68">
        <v>20502749855</v>
      </c>
      <c r="F165" s="107" t="s">
        <v>19</v>
      </c>
      <c r="G165" s="138" t="s">
        <v>512</v>
      </c>
      <c r="H165" s="139"/>
      <c r="I165" s="139"/>
      <c r="J165" s="140"/>
    </row>
    <row r="166" spans="2:10" ht="15.75" customHeight="1" x14ac:dyDescent="0.3">
      <c r="B166" s="63"/>
      <c r="C166" s="66">
        <v>158</v>
      </c>
      <c r="D166" s="67" t="s">
        <v>190</v>
      </c>
      <c r="E166" s="68">
        <v>20130277064</v>
      </c>
      <c r="F166" s="107" t="s">
        <v>23</v>
      </c>
      <c r="G166" s="138" t="s">
        <v>513</v>
      </c>
      <c r="H166" s="139"/>
      <c r="I166" s="139"/>
      <c r="J166" s="140"/>
    </row>
    <row r="167" spans="2:10" ht="15.75" customHeight="1" x14ac:dyDescent="0.3">
      <c r="B167" s="63"/>
      <c r="C167" s="66">
        <v>159</v>
      </c>
      <c r="D167" s="67" t="s">
        <v>191</v>
      </c>
      <c r="E167" s="68">
        <v>20401992333</v>
      </c>
      <c r="F167" s="107" t="s">
        <v>23</v>
      </c>
      <c r="G167" s="138" t="s">
        <v>514</v>
      </c>
      <c r="H167" s="139"/>
      <c r="I167" s="139"/>
      <c r="J167" s="140"/>
    </row>
    <row r="168" spans="2:10" ht="15.75" customHeight="1" x14ac:dyDescent="0.3">
      <c r="B168" s="63"/>
      <c r="C168" s="66">
        <v>160</v>
      </c>
      <c r="D168" s="67" t="s">
        <v>192</v>
      </c>
      <c r="E168" s="68">
        <v>20514147648</v>
      </c>
      <c r="F168" s="107" t="s">
        <v>23</v>
      </c>
      <c r="G168" s="138" t="s">
        <v>515</v>
      </c>
      <c r="H168" s="139"/>
      <c r="I168" s="139"/>
      <c r="J168" s="140"/>
    </row>
    <row r="169" spans="2:10" ht="15.75" customHeight="1" x14ac:dyDescent="0.3">
      <c r="B169" s="63"/>
      <c r="C169" s="66">
        <v>161</v>
      </c>
      <c r="D169" s="67" t="s">
        <v>193</v>
      </c>
      <c r="E169" s="68">
        <v>20491891093</v>
      </c>
      <c r="F169" s="107" t="s">
        <v>23</v>
      </c>
      <c r="G169" s="138" t="s">
        <v>516</v>
      </c>
      <c r="H169" s="139"/>
      <c r="I169" s="139"/>
      <c r="J169" s="140"/>
    </row>
    <row r="170" spans="2:10" ht="15.75" customHeight="1" x14ac:dyDescent="0.3">
      <c r="B170" s="63"/>
      <c r="C170" s="66">
        <v>162</v>
      </c>
      <c r="D170" s="67" t="s">
        <v>194</v>
      </c>
      <c r="E170" s="68">
        <v>20499582774</v>
      </c>
      <c r="F170" s="107" t="s">
        <v>23</v>
      </c>
      <c r="G170" s="138" t="s">
        <v>517</v>
      </c>
      <c r="H170" s="139"/>
      <c r="I170" s="139"/>
      <c r="J170" s="140"/>
    </row>
    <row r="171" spans="2:10" ht="15.75" customHeight="1" x14ac:dyDescent="0.3">
      <c r="B171" s="63"/>
      <c r="C171" s="66">
        <v>163</v>
      </c>
      <c r="D171" s="67" t="s">
        <v>195</v>
      </c>
      <c r="E171" s="68">
        <v>20480175680</v>
      </c>
      <c r="F171" s="107" t="s">
        <v>19</v>
      </c>
      <c r="G171" s="138" t="s">
        <v>518</v>
      </c>
      <c r="H171" s="139"/>
      <c r="I171" s="139"/>
      <c r="J171" s="140"/>
    </row>
    <row r="172" spans="2:10" ht="15.75" customHeight="1" x14ac:dyDescent="0.3">
      <c r="B172" s="63"/>
      <c r="C172" s="66">
        <v>164</v>
      </c>
      <c r="D172" s="67" t="s">
        <v>196</v>
      </c>
      <c r="E172" s="68">
        <v>20557361465</v>
      </c>
      <c r="F172" s="107" t="s">
        <v>23</v>
      </c>
      <c r="G172" s="138" t="s">
        <v>519</v>
      </c>
      <c r="H172" s="139"/>
      <c r="I172" s="139"/>
      <c r="J172" s="140"/>
    </row>
    <row r="173" spans="2:10" ht="15.75" customHeight="1" x14ac:dyDescent="0.3">
      <c r="B173" s="63"/>
      <c r="C173" s="66">
        <v>165</v>
      </c>
      <c r="D173" s="67" t="s">
        <v>197</v>
      </c>
      <c r="E173" s="68">
        <v>20454186690</v>
      </c>
      <c r="F173" s="107" t="s">
        <v>23</v>
      </c>
      <c r="G173" s="138" t="s">
        <v>520</v>
      </c>
      <c r="H173" s="139"/>
      <c r="I173" s="139"/>
      <c r="J173" s="140"/>
    </row>
    <row r="174" spans="2:10" ht="15.75" customHeight="1" x14ac:dyDescent="0.3">
      <c r="B174" s="63"/>
      <c r="C174" s="66">
        <v>166</v>
      </c>
      <c r="D174" s="67" t="s">
        <v>521</v>
      </c>
      <c r="E174" s="68">
        <v>10200731889</v>
      </c>
      <c r="F174" s="107" t="s">
        <v>23</v>
      </c>
      <c r="G174" s="138" t="s">
        <v>522</v>
      </c>
      <c r="H174" s="139"/>
      <c r="I174" s="139"/>
      <c r="J174" s="140"/>
    </row>
    <row r="175" spans="2:10" ht="15.75" customHeight="1" x14ac:dyDescent="0.3">
      <c r="B175" s="63"/>
      <c r="C175" s="66">
        <v>167</v>
      </c>
      <c r="D175" s="67" t="s">
        <v>198</v>
      </c>
      <c r="E175" s="68">
        <v>20101420320</v>
      </c>
      <c r="F175" s="107" t="s">
        <v>23</v>
      </c>
      <c r="G175" s="138" t="s">
        <v>523</v>
      </c>
      <c r="H175" s="139"/>
      <c r="I175" s="139"/>
      <c r="J175" s="140"/>
    </row>
    <row r="176" spans="2:10" ht="15.75" customHeight="1" x14ac:dyDescent="0.3">
      <c r="B176" s="63"/>
      <c r="C176" s="66">
        <v>168</v>
      </c>
      <c r="D176" s="67" t="s">
        <v>199</v>
      </c>
      <c r="E176" s="68">
        <v>20481550221</v>
      </c>
      <c r="F176" s="107" t="s">
        <v>23</v>
      </c>
      <c r="G176" s="138" t="s">
        <v>524</v>
      </c>
      <c r="H176" s="139"/>
      <c r="I176" s="139"/>
      <c r="J176" s="140"/>
    </row>
    <row r="177" spans="2:10" ht="15.75" customHeight="1" x14ac:dyDescent="0.3">
      <c r="B177" s="63"/>
      <c r="C177" s="66">
        <v>169</v>
      </c>
      <c r="D177" s="67" t="s">
        <v>271</v>
      </c>
      <c r="E177" s="68">
        <v>20448396526</v>
      </c>
      <c r="F177" s="107" t="s">
        <v>23</v>
      </c>
      <c r="G177" s="138" t="s">
        <v>525</v>
      </c>
      <c r="H177" s="139"/>
      <c r="I177" s="139"/>
      <c r="J177" s="140"/>
    </row>
    <row r="178" spans="2:10" ht="15.75" customHeight="1" x14ac:dyDescent="0.3">
      <c r="B178" s="63"/>
      <c r="C178" s="66">
        <v>170</v>
      </c>
      <c r="D178" s="67" t="s">
        <v>526</v>
      </c>
      <c r="E178" s="68">
        <v>10035957087</v>
      </c>
      <c r="F178" s="107" t="s">
        <v>23</v>
      </c>
      <c r="G178" s="138" t="s">
        <v>527</v>
      </c>
      <c r="H178" s="139"/>
      <c r="I178" s="139"/>
      <c r="J178" s="140"/>
    </row>
    <row r="179" spans="2:10" ht="15.75" customHeight="1" x14ac:dyDescent="0.3">
      <c r="B179" s="63"/>
      <c r="C179" s="66">
        <v>171</v>
      </c>
      <c r="D179" s="67" t="s">
        <v>528</v>
      </c>
      <c r="E179" s="68">
        <v>20552252498</v>
      </c>
      <c r="F179" s="107" t="s">
        <v>23</v>
      </c>
      <c r="G179" s="138" t="s">
        <v>529</v>
      </c>
      <c r="H179" s="139"/>
      <c r="I179" s="139"/>
      <c r="J179" s="140"/>
    </row>
    <row r="180" spans="2:10" ht="15.75" customHeight="1" x14ac:dyDescent="0.3">
      <c r="B180" s="63"/>
      <c r="C180" s="66">
        <v>172</v>
      </c>
      <c r="D180" s="67" t="s">
        <v>200</v>
      </c>
      <c r="E180" s="68">
        <v>10102809934</v>
      </c>
      <c r="F180" s="107" t="s">
        <v>23</v>
      </c>
      <c r="G180" s="138" t="s">
        <v>530</v>
      </c>
      <c r="H180" s="139"/>
      <c r="I180" s="139"/>
      <c r="J180" s="140"/>
    </row>
    <row r="181" spans="2:10" ht="15.75" customHeight="1" x14ac:dyDescent="0.3">
      <c r="B181" s="63"/>
      <c r="C181" s="66">
        <v>173</v>
      </c>
      <c r="D181" s="67" t="s">
        <v>201</v>
      </c>
      <c r="E181" s="68">
        <v>10294400121</v>
      </c>
      <c r="F181" s="107" t="s">
        <v>23</v>
      </c>
      <c r="G181" s="138" t="s">
        <v>531</v>
      </c>
      <c r="H181" s="139"/>
      <c r="I181" s="139"/>
      <c r="J181" s="140"/>
    </row>
    <row r="182" spans="2:10" ht="15.75" customHeight="1" x14ac:dyDescent="0.3">
      <c r="B182" s="63"/>
      <c r="C182" s="66">
        <v>174</v>
      </c>
      <c r="D182" s="67" t="s">
        <v>532</v>
      </c>
      <c r="E182" s="68">
        <v>20393153351</v>
      </c>
      <c r="F182" s="107" t="s">
        <v>19</v>
      </c>
      <c r="G182" s="138" t="s">
        <v>533</v>
      </c>
      <c r="H182" s="139"/>
      <c r="I182" s="139"/>
      <c r="J182" s="140"/>
    </row>
    <row r="183" spans="2:10" ht="15.75" customHeight="1" x14ac:dyDescent="0.3">
      <c r="B183" s="63"/>
      <c r="C183" s="66">
        <v>175</v>
      </c>
      <c r="D183" s="67" t="s">
        <v>202</v>
      </c>
      <c r="E183" s="68">
        <v>20521287498</v>
      </c>
      <c r="F183" s="107" t="s">
        <v>268</v>
      </c>
      <c r="G183" s="138" t="s">
        <v>534</v>
      </c>
      <c r="H183" s="139"/>
      <c r="I183" s="139"/>
      <c r="J183" s="140"/>
    </row>
    <row r="184" spans="2:10" ht="15.75" customHeight="1" x14ac:dyDescent="0.3">
      <c r="B184" s="63"/>
      <c r="C184" s="66">
        <v>176</v>
      </c>
      <c r="D184" s="67" t="s">
        <v>203</v>
      </c>
      <c r="E184" s="68">
        <v>20519327148</v>
      </c>
      <c r="F184" s="107" t="s">
        <v>19</v>
      </c>
      <c r="G184" s="138" t="s">
        <v>535</v>
      </c>
      <c r="H184" s="139"/>
      <c r="I184" s="139"/>
      <c r="J184" s="140"/>
    </row>
    <row r="185" spans="2:10" ht="15.75" customHeight="1" x14ac:dyDescent="0.3">
      <c r="B185" s="63"/>
      <c r="C185" s="66">
        <v>177</v>
      </c>
      <c r="D185" s="67" t="s">
        <v>536</v>
      </c>
      <c r="E185" s="68">
        <v>20534330651</v>
      </c>
      <c r="F185" s="107" t="s">
        <v>23</v>
      </c>
      <c r="G185" s="138" t="s">
        <v>537</v>
      </c>
      <c r="H185" s="139"/>
      <c r="I185" s="139"/>
      <c r="J185" s="140"/>
    </row>
    <row r="186" spans="2:10" ht="15.75" customHeight="1" x14ac:dyDescent="0.3">
      <c r="B186" s="63"/>
      <c r="C186" s="66">
        <v>178</v>
      </c>
      <c r="D186" s="67" t="s">
        <v>538</v>
      </c>
      <c r="E186" s="68">
        <v>20341841357</v>
      </c>
      <c r="F186" s="107" t="s">
        <v>19</v>
      </c>
      <c r="G186" s="138" t="s">
        <v>539</v>
      </c>
      <c r="H186" s="139"/>
      <c r="I186" s="139"/>
      <c r="J186" s="140"/>
    </row>
    <row r="187" spans="2:10" ht="15.75" customHeight="1" x14ac:dyDescent="0.3">
      <c r="B187" s="63"/>
      <c r="C187" s="66">
        <v>179</v>
      </c>
      <c r="D187" s="67" t="s">
        <v>865</v>
      </c>
      <c r="E187" s="68">
        <v>20550849551</v>
      </c>
      <c r="F187" s="107" t="s">
        <v>23</v>
      </c>
      <c r="G187" s="138" t="s">
        <v>874</v>
      </c>
      <c r="H187" s="139"/>
      <c r="I187" s="139"/>
      <c r="J187" s="140"/>
    </row>
    <row r="188" spans="2:10" ht="15.75" customHeight="1" x14ac:dyDescent="0.3">
      <c r="B188" s="63"/>
      <c r="C188" s="66">
        <v>180</v>
      </c>
      <c r="D188" s="67" t="s">
        <v>540</v>
      </c>
      <c r="E188" s="68">
        <v>20600822528</v>
      </c>
      <c r="F188" s="107" t="s">
        <v>23</v>
      </c>
      <c r="G188" s="138" t="s">
        <v>541</v>
      </c>
      <c r="H188" s="139"/>
      <c r="I188" s="139"/>
      <c r="J188" s="140"/>
    </row>
    <row r="189" spans="2:10" ht="15.75" customHeight="1" x14ac:dyDescent="0.3">
      <c r="B189" s="63"/>
      <c r="C189" s="66">
        <v>181</v>
      </c>
      <c r="D189" s="67" t="s">
        <v>542</v>
      </c>
      <c r="E189" s="68">
        <v>20601191181</v>
      </c>
      <c r="F189" s="107" t="s">
        <v>19</v>
      </c>
      <c r="G189" s="138" t="s">
        <v>543</v>
      </c>
      <c r="H189" s="139"/>
      <c r="I189" s="139"/>
      <c r="J189" s="140"/>
    </row>
    <row r="190" spans="2:10" ht="15.75" customHeight="1" x14ac:dyDescent="0.3">
      <c r="B190" s="63"/>
      <c r="C190" s="66">
        <v>182</v>
      </c>
      <c r="D190" s="67" t="s">
        <v>544</v>
      </c>
      <c r="E190" s="68">
        <v>20549275177</v>
      </c>
      <c r="F190" s="107" t="s">
        <v>19</v>
      </c>
      <c r="G190" s="138" t="s">
        <v>545</v>
      </c>
      <c r="H190" s="139"/>
      <c r="I190" s="139"/>
      <c r="J190" s="140"/>
    </row>
    <row r="191" spans="2:10" ht="15.75" customHeight="1" x14ac:dyDescent="0.3">
      <c r="B191" s="63"/>
      <c r="C191" s="66">
        <v>183</v>
      </c>
      <c r="D191" s="67" t="s">
        <v>546</v>
      </c>
      <c r="E191" s="68">
        <v>20515890093</v>
      </c>
      <c r="F191" s="107" t="s">
        <v>268</v>
      </c>
      <c r="G191" s="138" t="s">
        <v>547</v>
      </c>
      <c r="H191" s="139"/>
      <c r="I191" s="139"/>
      <c r="J191" s="140"/>
    </row>
    <row r="192" spans="2:10" ht="15.75" customHeight="1" x14ac:dyDescent="0.3">
      <c r="B192" s="63"/>
      <c r="C192" s="66">
        <v>184</v>
      </c>
      <c r="D192" s="67" t="s">
        <v>204</v>
      </c>
      <c r="E192" s="68">
        <v>20131920491</v>
      </c>
      <c r="F192" s="107" t="s">
        <v>23</v>
      </c>
      <c r="G192" s="138" t="s">
        <v>548</v>
      </c>
      <c r="H192" s="139"/>
      <c r="I192" s="139"/>
      <c r="J192" s="140"/>
    </row>
    <row r="193" spans="2:10" ht="15.75" customHeight="1" x14ac:dyDescent="0.3">
      <c r="B193" s="63"/>
      <c r="C193" s="66">
        <v>185</v>
      </c>
      <c r="D193" s="67" t="s">
        <v>205</v>
      </c>
      <c r="E193" s="68">
        <v>20519260485</v>
      </c>
      <c r="F193" s="107" t="s">
        <v>268</v>
      </c>
      <c r="G193" s="138" t="s">
        <v>549</v>
      </c>
      <c r="H193" s="139"/>
      <c r="I193" s="139"/>
      <c r="J193" s="140"/>
    </row>
    <row r="194" spans="2:10" ht="15.75" customHeight="1" x14ac:dyDescent="0.3">
      <c r="B194" s="63"/>
      <c r="C194" s="66">
        <v>186</v>
      </c>
      <c r="D194" s="67" t="s">
        <v>206</v>
      </c>
      <c r="E194" s="68">
        <v>20504216358</v>
      </c>
      <c r="F194" s="107" t="s">
        <v>23</v>
      </c>
      <c r="G194" s="138" t="s">
        <v>550</v>
      </c>
      <c r="H194" s="139"/>
      <c r="I194" s="139"/>
      <c r="J194" s="140"/>
    </row>
    <row r="195" spans="2:10" ht="15.75" customHeight="1" x14ac:dyDescent="0.3">
      <c r="B195" s="63"/>
      <c r="C195" s="66">
        <v>187</v>
      </c>
      <c r="D195" s="67" t="s">
        <v>207</v>
      </c>
      <c r="E195" s="68">
        <v>20559117626</v>
      </c>
      <c r="F195" s="107" t="s">
        <v>23</v>
      </c>
      <c r="G195" s="138" t="s">
        <v>551</v>
      </c>
      <c r="H195" s="139"/>
      <c r="I195" s="139"/>
      <c r="J195" s="140"/>
    </row>
    <row r="196" spans="2:10" ht="15.75" customHeight="1" x14ac:dyDescent="0.3">
      <c r="B196" s="63"/>
      <c r="C196" s="66">
        <v>188</v>
      </c>
      <c r="D196" s="67" t="s">
        <v>552</v>
      </c>
      <c r="E196" s="68">
        <v>20538583503</v>
      </c>
      <c r="F196" s="107" t="s">
        <v>23</v>
      </c>
      <c r="G196" s="138" t="s">
        <v>553</v>
      </c>
      <c r="H196" s="139"/>
      <c r="I196" s="139"/>
      <c r="J196" s="140"/>
    </row>
    <row r="197" spans="2:10" ht="15.75" customHeight="1" x14ac:dyDescent="0.3">
      <c r="B197" s="63"/>
      <c r="C197" s="66">
        <v>189</v>
      </c>
      <c r="D197" s="67" t="s">
        <v>866</v>
      </c>
      <c r="E197" s="68">
        <v>20548335397</v>
      </c>
      <c r="F197" s="107" t="s">
        <v>19</v>
      </c>
      <c r="G197" s="138" t="s">
        <v>875</v>
      </c>
      <c r="H197" s="139"/>
      <c r="I197" s="139"/>
      <c r="J197" s="140"/>
    </row>
    <row r="198" spans="2:10" ht="15.75" customHeight="1" x14ac:dyDescent="0.3">
      <c r="B198" s="63"/>
      <c r="C198" s="66">
        <v>190</v>
      </c>
      <c r="D198" s="67" t="s">
        <v>276</v>
      </c>
      <c r="E198" s="68">
        <v>20517494641</v>
      </c>
      <c r="F198" s="107" t="s">
        <v>70</v>
      </c>
      <c r="G198" s="138" t="s">
        <v>554</v>
      </c>
      <c r="H198" s="139"/>
      <c r="I198" s="139"/>
      <c r="J198" s="140"/>
    </row>
    <row r="199" spans="2:10" ht="15.75" customHeight="1" x14ac:dyDescent="0.3">
      <c r="B199" s="63"/>
      <c r="C199" s="66">
        <v>191</v>
      </c>
      <c r="D199" s="67" t="s">
        <v>555</v>
      </c>
      <c r="E199" s="68">
        <v>10215152991</v>
      </c>
      <c r="F199" s="107" t="s">
        <v>23</v>
      </c>
      <c r="G199" s="138" t="s">
        <v>556</v>
      </c>
      <c r="H199" s="139"/>
      <c r="I199" s="139"/>
      <c r="J199" s="140"/>
    </row>
    <row r="200" spans="2:10" ht="15.75" customHeight="1" x14ac:dyDescent="0.3">
      <c r="B200" s="63"/>
      <c r="C200" s="66">
        <v>192</v>
      </c>
      <c r="D200" s="67" t="s">
        <v>557</v>
      </c>
      <c r="E200" s="68">
        <v>20447491738</v>
      </c>
      <c r="F200" s="107" t="s">
        <v>23</v>
      </c>
      <c r="G200" s="138" t="s">
        <v>558</v>
      </c>
      <c r="H200" s="139"/>
      <c r="I200" s="139"/>
      <c r="J200" s="140"/>
    </row>
    <row r="201" spans="2:10" ht="15.75" customHeight="1" x14ac:dyDescent="0.3">
      <c r="B201" s="63"/>
      <c r="C201" s="66">
        <v>193</v>
      </c>
      <c r="D201" s="67" t="s">
        <v>559</v>
      </c>
      <c r="E201" s="68">
        <v>20293185060</v>
      </c>
      <c r="F201" s="107" t="s">
        <v>23</v>
      </c>
      <c r="G201" s="138" t="s">
        <v>560</v>
      </c>
      <c r="H201" s="139"/>
      <c r="I201" s="139"/>
      <c r="J201" s="140"/>
    </row>
    <row r="202" spans="2:10" ht="15.75" customHeight="1" x14ac:dyDescent="0.3">
      <c r="B202" s="63"/>
      <c r="C202" s="66">
        <v>194</v>
      </c>
      <c r="D202" s="67" t="s">
        <v>208</v>
      </c>
      <c r="E202" s="68">
        <v>20491401771</v>
      </c>
      <c r="F202" s="107" t="s">
        <v>23</v>
      </c>
      <c r="G202" s="138" t="s">
        <v>561</v>
      </c>
      <c r="H202" s="139"/>
      <c r="I202" s="139"/>
      <c r="J202" s="140"/>
    </row>
    <row r="203" spans="2:10" ht="15.75" customHeight="1" x14ac:dyDescent="0.3">
      <c r="B203" s="63"/>
      <c r="C203" s="66">
        <v>195</v>
      </c>
      <c r="D203" s="67" t="s">
        <v>209</v>
      </c>
      <c r="E203" s="68">
        <v>20492065341</v>
      </c>
      <c r="F203" s="107" t="s">
        <v>23</v>
      </c>
      <c r="G203" s="138" t="s">
        <v>562</v>
      </c>
      <c r="H203" s="139"/>
      <c r="I203" s="139"/>
      <c r="J203" s="140"/>
    </row>
    <row r="204" spans="2:10" ht="15.75" customHeight="1" x14ac:dyDescent="0.3">
      <c r="B204" s="63"/>
      <c r="C204" s="66">
        <v>196</v>
      </c>
      <c r="D204" s="67" t="s">
        <v>563</v>
      </c>
      <c r="E204" s="68">
        <v>20387377167</v>
      </c>
      <c r="F204" s="107" t="s">
        <v>19</v>
      </c>
      <c r="G204" s="138" t="s">
        <v>564</v>
      </c>
      <c r="H204" s="139"/>
      <c r="I204" s="139"/>
      <c r="J204" s="140"/>
    </row>
    <row r="205" spans="2:10" ht="15.75" customHeight="1" x14ac:dyDescent="0.3">
      <c r="B205" s="63"/>
      <c r="C205" s="66">
        <v>197</v>
      </c>
      <c r="D205" s="67" t="s">
        <v>565</v>
      </c>
      <c r="E205" s="68">
        <v>20552588569</v>
      </c>
      <c r="F205" s="107" t="s">
        <v>19</v>
      </c>
      <c r="G205" s="138" t="s">
        <v>566</v>
      </c>
      <c r="H205" s="139"/>
      <c r="I205" s="139"/>
      <c r="J205" s="140"/>
    </row>
    <row r="206" spans="2:10" ht="15.75" customHeight="1" x14ac:dyDescent="0.3">
      <c r="B206" s="63"/>
      <c r="C206" s="66">
        <v>198</v>
      </c>
      <c r="D206" s="67" t="s">
        <v>567</v>
      </c>
      <c r="E206" s="68">
        <v>20368931684</v>
      </c>
      <c r="F206" s="107" t="s">
        <v>23</v>
      </c>
      <c r="G206" s="138" t="s">
        <v>568</v>
      </c>
      <c r="H206" s="139"/>
      <c r="I206" s="139"/>
      <c r="J206" s="140"/>
    </row>
    <row r="207" spans="2:10" ht="15.75" customHeight="1" x14ac:dyDescent="0.3">
      <c r="B207" s="63"/>
      <c r="C207" s="66">
        <v>199</v>
      </c>
      <c r="D207" s="67" t="s">
        <v>569</v>
      </c>
      <c r="E207" s="68">
        <v>20527765383</v>
      </c>
      <c r="F207" s="107" t="s">
        <v>23</v>
      </c>
      <c r="G207" s="138" t="s">
        <v>570</v>
      </c>
      <c r="H207" s="139"/>
      <c r="I207" s="139"/>
      <c r="J207" s="140"/>
    </row>
    <row r="208" spans="2:10" ht="15.75" customHeight="1" x14ac:dyDescent="0.3">
      <c r="B208" s="63"/>
      <c r="C208" s="66">
        <v>200</v>
      </c>
      <c r="D208" s="67" t="s">
        <v>571</v>
      </c>
      <c r="E208" s="68">
        <v>20600670019</v>
      </c>
      <c r="F208" s="107" t="s">
        <v>23</v>
      </c>
      <c r="G208" s="138" t="s">
        <v>572</v>
      </c>
      <c r="H208" s="139"/>
      <c r="I208" s="139"/>
      <c r="J208" s="140"/>
    </row>
    <row r="209" spans="2:10" ht="15.75" customHeight="1" x14ac:dyDescent="0.3">
      <c r="B209" s="63"/>
      <c r="C209" s="66">
        <v>201</v>
      </c>
      <c r="D209" s="67" t="s">
        <v>573</v>
      </c>
      <c r="E209" s="68">
        <v>10222475142</v>
      </c>
      <c r="F209" s="107" t="s">
        <v>23</v>
      </c>
      <c r="G209" s="138" t="s">
        <v>574</v>
      </c>
      <c r="H209" s="139"/>
      <c r="I209" s="139"/>
      <c r="J209" s="140"/>
    </row>
    <row r="210" spans="2:10" ht="15.75" customHeight="1" x14ac:dyDescent="0.3">
      <c r="B210" s="63"/>
      <c r="C210" s="66">
        <v>202</v>
      </c>
      <c r="D210" s="67" t="s">
        <v>575</v>
      </c>
      <c r="E210" s="68">
        <v>20506685339</v>
      </c>
      <c r="F210" s="107" t="s">
        <v>19</v>
      </c>
      <c r="G210" s="138" t="s">
        <v>576</v>
      </c>
      <c r="H210" s="139"/>
      <c r="I210" s="139"/>
      <c r="J210" s="140"/>
    </row>
    <row r="211" spans="2:10" ht="15.75" customHeight="1" x14ac:dyDescent="0.3">
      <c r="B211" s="63"/>
      <c r="C211" s="66">
        <v>203</v>
      </c>
      <c r="D211" s="67" t="s">
        <v>210</v>
      </c>
      <c r="E211" s="68">
        <v>20382591489</v>
      </c>
      <c r="F211" s="107" t="s">
        <v>268</v>
      </c>
      <c r="G211" s="138" t="s">
        <v>577</v>
      </c>
      <c r="H211" s="139"/>
      <c r="I211" s="139"/>
      <c r="J211" s="140"/>
    </row>
    <row r="212" spans="2:10" ht="15.75" customHeight="1" x14ac:dyDescent="0.3">
      <c r="B212" s="63"/>
      <c r="C212" s="66">
        <v>204</v>
      </c>
      <c r="D212" s="67" t="s">
        <v>578</v>
      </c>
      <c r="E212" s="68">
        <v>20554788212</v>
      </c>
      <c r="F212" s="107" t="s">
        <v>268</v>
      </c>
      <c r="G212" s="138" t="s">
        <v>579</v>
      </c>
      <c r="H212" s="139"/>
      <c r="I212" s="139"/>
      <c r="J212" s="140"/>
    </row>
    <row r="213" spans="2:10" ht="15.75" customHeight="1" x14ac:dyDescent="0.3">
      <c r="B213" s="63"/>
      <c r="C213" s="66">
        <v>205</v>
      </c>
      <c r="D213" s="67" t="s">
        <v>580</v>
      </c>
      <c r="E213" s="68">
        <v>20562925946</v>
      </c>
      <c r="F213" s="107" t="s">
        <v>23</v>
      </c>
      <c r="G213" s="138" t="s">
        <v>581</v>
      </c>
      <c r="H213" s="139"/>
      <c r="I213" s="139"/>
      <c r="J213" s="140"/>
    </row>
    <row r="214" spans="2:10" ht="15.75" customHeight="1" x14ac:dyDescent="0.3">
      <c r="B214" s="63"/>
      <c r="C214" s="66">
        <v>206</v>
      </c>
      <c r="D214" s="67" t="s">
        <v>211</v>
      </c>
      <c r="E214" s="68">
        <v>20506716404</v>
      </c>
      <c r="F214" s="107" t="s">
        <v>268</v>
      </c>
      <c r="G214" s="138" t="s">
        <v>582</v>
      </c>
      <c r="H214" s="139"/>
      <c r="I214" s="139"/>
      <c r="J214" s="140"/>
    </row>
    <row r="215" spans="2:10" ht="15.75" customHeight="1" x14ac:dyDescent="0.3">
      <c r="B215" s="63"/>
      <c r="C215" s="66">
        <v>207</v>
      </c>
      <c r="D215" s="67" t="s">
        <v>583</v>
      </c>
      <c r="E215" s="68">
        <v>10181227198</v>
      </c>
      <c r="F215" s="107" t="s">
        <v>70</v>
      </c>
      <c r="G215" s="138" t="s">
        <v>584</v>
      </c>
      <c r="H215" s="139"/>
      <c r="I215" s="139"/>
      <c r="J215" s="140"/>
    </row>
    <row r="216" spans="2:10" ht="15.75" customHeight="1" x14ac:dyDescent="0.3">
      <c r="B216" s="63"/>
      <c r="C216" s="66">
        <v>208</v>
      </c>
      <c r="D216" s="67" t="s">
        <v>212</v>
      </c>
      <c r="E216" s="68">
        <v>10026282948</v>
      </c>
      <c r="F216" s="107" t="s">
        <v>23</v>
      </c>
      <c r="G216" s="138" t="s">
        <v>527</v>
      </c>
      <c r="H216" s="139"/>
      <c r="I216" s="139"/>
      <c r="J216" s="140"/>
    </row>
    <row r="217" spans="2:10" ht="15.75" customHeight="1" x14ac:dyDescent="0.3">
      <c r="B217" s="63"/>
      <c r="C217" s="66">
        <v>209</v>
      </c>
      <c r="D217" s="67" t="s">
        <v>585</v>
      </c>
      <c r="E217" s="68">
        <v>20531508026</v>
      </c>
      <c r="F217" s="107" t="s">
        <v>19</v>
      </c>
      <c r="G217" s="138" t="s">
        <v>586</v>
      </c>
      <c r="H217" s="139"/>
      <c r="I217" s="139"/>
      <c r="J217" s="140"/>
    </row>
    <row r="218" spans="2:10" ht="15.75" customHeight="1" x14ac:dyDescent="0.3">
      <c r="B218" s="63"/>
      <c r="C218" s="66">
        <v>210</v>
      </c>
      <c r="D218" s="67" t="s">
        <v>213</v>
      </c>
      <c r="E218" s="68">
        <v>20600074734</v>
      </c>
      <c r="F218" s="107" t="s">
        <v>23</v>
      </c>
      <c r="G218" s="138" t="s">
        <v>587</v>
      </c>
      <c r="H218" s="139"/>
      <c r="I218" s="139"/>
      <c r="J218" s="140"/>
    </row>
    <row r="219" spans="2:10" ht="15.75" customHeight="1" x14ac:dyDescent="0.3">
      <c r="B219" s="63"/>
      <c r="C219" s="66">
        <v>211</v>
      </c>
      <c r="D219" s="67" t="s">
        <v>214</v>
      </c>
      <c r="E219" s="68">
        <v>20400310905</v>
      </c>
      <c r="F219" s="107" t="s">
        <v>23</v>
      </c>
      <c r="G219" s="138" t="s">
        <v>588</v>
      </c>
      <c r="H219" s="139"/>
      <c r="I219" s="139"/>
      <c r="J219" s="140"/>
    </row>
    <row r="220" spans="2:10" ht="15.75" customHeight="1" x14ac:dyDescent="0.3">
      <c r="B220" s="63"/>
      <c r="C220" s="66">
        <v>212</v>
      </c>
      <c r="D220" s="67" t="s">
        <v>215</v>
      </c>
      <c r="E220" s="68">
        <v>10428668095</v>
      </c>
      <c r="F220" s="107" t="s">
        <v>23</v>
      </c>
      <c r="G220" s="138" t="s">
        <v>589</v>
      </c>
      <c r="H220" s="139"/>
      <c r="I220" s="139"/>
      <c r="J220" s="140"/>
    </row>
    <row r="221" spans="2:10" ht="15.75" customHeight="1" x14ac:dyDescent="0.3">
      <c r="B221" s="63"/>
      <c r="C221" s="66">
        <v>213</v>
      </c>
      <c r="D221" s="67" t="s">
        <v>216</v>
      </c>
      <c r="E221" s="68">
        <v>20557869337</v>
      </c>
      <c r="F221" s="107" t="s">
        <v>19</v>
      </c>
      <c r="G221" s="138" t="s">
        <v>590</v>
      </c>
      <c r="H221" s="139"/>
      <c r="I221" s="139"/>
      <c r="J221" s="140"/>
    </row>
    <row r="222" spans="2:10" ht="15.75" customHeight="1" x14ac:dyDescent="0.3">
      <c r="B222" s="63"/>
      <c r="C222" s="66">
        <v>214</v>
      </c>
      <c r="D222" s="67" t="s">
        <v>217</v>
      </c>
      <c r="E222" s="68">
        <v>20514436755</v>
      </c>
      <c r="F222" s="107" t="s">
        <v>70</v>
      </c>
      <c r="G222" s="138" t="s">
        <v>591</v>
      </c>
      <c r="H222" s="139"/>
      <c r="I222" s="139"/>
      <c r="J222" s="140"/>
    </row>
    <row r="223" spans="2:10" ht="15.75" customHeight="1" x14ac:dyDescent="0.3">
      <c r="B223" s="63"/>
      <c r="C223" s="66">
        <v>215</v>
      </c>
      <c r="D223" s="67" t="s">
        <v>592</v>
      </c>
      <c r="E223" s="68">
        <v>20511492387</v>
      </c>
      <c r="F223" s="107" t="s">
        <v>19</v>
      </c>
      <c r="G223" s="138" t="s">
        <v>593</v>
      </c>
      <c r="H223" s="139"/>
      <c r="I223" s="139"/>
      <c r="J223" s="140"/>
    </row>
    <row r="224" spans="2:10" ht="15.75" customHeight="1" x14ac:dyDescent="0.3">
      <c r="B224" s="63"/>
      <c r="C224" s="66">
        <v>216</v>
      </c>
      <c r="D224" s="67" t="s">
        <v>218</v>
      </c>
      <c r="E224" s="68">
        <v>20479813281</v>
      </c>
      <c r="F224" s="107" t="s">
        <v>23</v>
      </c>
      <c r="G224" s="138" t="s">
        <v>594</v>
      </c>
      <c r="H224" s="139"/>
      <c r="I224" s="139"/>
      <c r="J224" s="140"/>
    </row>
    <row r="225" spans="2:10" ht="15.75" customHeight="1" x14ac:dyDescent="0.3">
      <c r="B225" s="63"/>
      <c r="C225" s="66">
        <v>217</v>
      </c>
      <c r="D225" s="67" t="s">
        <v>219</v>
      </c>
      <c r="E225" s="68">
        <v>20100887046</v>
      </c>
      <c r="F225" s="107" t="s">
        <v>19</v>
      </c>
      <c r="G225" s="138" t="s">
        <v>595</v>
      </c>
      <c r="H225" s="139"/>
      <c r="I225" s="139"/>
      <c r="J225" s="140"/>
    </row>
    <row r="226" spans="2:10" ht="15.75" customHeight="1" x14ac:dyDescent="0.3">
      <c r="B226" s="63"/>
      <c r="C226" s="66">
        <v>218</v>
      </c>
      <c r="D226" s="67" t="s">
        <v>272</v>
      </c>
      <c r="E226" s="68">
        <v>20515479423</v>
      </c>
      <c r="F226" s="107" t="s">
        <v>23</v>
      </c>
      <c r="G226" s="138" t="s">
        <v>596</v>
      </c>
      <c r="H226" s="139"/>
      <c r="I226" s="139"/>
      <c r="J226" s="140"/>
    </row>
    <row r="227" spans="2:10" ht="15.75" customHeight="1" x14ac:dyDescent="0.3">
      <c r="B227" s="63"/>
      <c r="C227" s="66">
        <v>219</v>
      </c>
      <c r="D227" s="67" t="s">
        <v>597</v>
      </c>
      <c r="E227" s="68">
        <v>20524077613</v>
      </c>
      <c r="F227" s="107" t="s">
        <v>19</v>
      </c>
      <c r="G227" s="138" t="s">
        <v>598</v>
      </c>
      <c r="H227" s="139"/>
      <c r="I227" s="139"/>
      <c r="J227" s="140"/>
    </row>
    <row r="228" spans="2:10" ht="15.75" customHeight="1" x14ac:dyDescent="0.3">
      <c r="B228" s="63"/>
      <c r="C228" s="66">
        <v>220</v>
      </c>
      <c r="D228" s="67" t="s">
        <v>220</v>
      </c>
      <c r="E228" s="68">
        <v>20100686814</v>
      </c>
      <c r="F228" s="107" t="s">
        <v>19</v>
      </c>
      <c r="G228" s="138" t="s">
        <v>598</v>
      </c>
      <c r="H228" s="139"/>
      <c r="I228" s="139"/>
      <c r="J228" s="140"/>
    </row>
    <row r="229" spans="2:10" ht="15.75" customHeight="1" x14ac:dyDescent="0.3">
      <c r="B229" s="63"/>
      <c r="C229" s="66">
        <v>221</v>
      </c>
      <c r="D229" s="67" t="s">
        <v>867</v>
      </c>
      <c r="E229" s="68">
        <v>20601184908</v>
      </c>
      <c r="F229" s="107" t="s">
        <v>19</v>
      </c>
      <c r="G229" s="138" t="s">
        <v>876</v>
      </c>
      <c r="H229" s="139"/>
      <c r="I229" s="139"/>
      <c r="J229" s="140"/>
    </row>
    <row r="230" spans="2:10" ht="15.75" customHeight="1" x14ac:dyDescent="0.3">
      <c r="B230" s="63"/>
      <c r="C230" s="66">
        <v>222</v>
      </c>
      <c r="D230" s="67" t="s">
        <v>221</v>
      </c>
      <c r="E230" s="68">
        <v>20232064634</v>
      </c>
      <c r="F230" s="107" t="s">
        <v>23</v>
      </c>
      <c r="G230" s="138" t="s">
        <v>599</v>
      </c>
      <c r="H230" s="139"/>
      <c r="I230" s="139"/>
      <c r="J230" s="140"/>
    </row>
    <row r="231" spans="2:10" ht="15.75" customHeight="1" x14ac:dyDescent="0.3">
      <c r="B231" s="63"/>
      <c r="C231" s="66">
        <v>223</v>
      </c>
      <c r="D231" s="67" t="s">
        <v>222</v>
      </c>
      <c r="E231" s="68">
        <v>20600639812</v>
      </c>
      <c r="F231" s="107" t="s">
        <v>19</v>
      </c>
      <c r="G231" s="138" t="s">
        <v>598</v>
      </c>
      <c r="H231" s="139"/>
      <c r="I231" s="139"/>
      <c r="J231" s="140"/>
    </row>
    <row r="232" spans="2:10" ht="15.75" customHeight="1" x14ac:dyDescent="0.3">
      <c r="B232" s="63"/>
      <c r="C232" s="66">
        <v>224</v>
      </c>
      <c r="D232" s="67" t="s">
        <v>600</v>
      </c>
      <c r="E232" s="68">
        <v>20486167123</v>
      </c>
      <c r="F232" s="107" t="s">
        <v>23</v>
      </c>
      <c r="G232" s="138" t="s">
        <v>601</v>
      </c>
      <c r="H232" s="139"/>
      <c r="I232" s="139"/>
      <c r="J232" s="140"/>
    </row>
    <row r="233" spans="2:10" ht="15.75" customHeight="1" x14ac:dyDescent="0.3">
      <c r="B233" s="63"/>
      <c r="C233" s="66">
        <v>225</v>
      </c>
      <c r="D233" s="67" t="s">
        <v>223</v>
      </c>
      <c r="E233" s="68">
        <v>20445326977</v>
      </c>
      <c r="F233" s="107" t="s">
        <v>70</v>
      </c>
      <c r="G233" s="138" t="s">
        <v>602</v>
      </c>
      <c r="H233" s="139"/>
      <c r="I233" s="139"/>
      <c r="J233" s="140"/>
    </row>
    <row r="234" spans="2:10" ht="15.75" customHeight="1" x14ac:dyDescent="0.3">
      <c r="B234" s="63"/>
      <c r="C234" s="66">
        <v>226</v>
      </c>
      <c r="D234" s="67" t="s">
        <v>603</v>
      </c>
      <c r="E234" s="68">
        <v>20600193369</v>
      </c>
      <c r="F234" s="107" t="s">
        <v>23</v>
      </c>
      <c r="G234" s="138" t="s">
        <v>604</v>
      </c>
      <c r="H234" s="139"/>
      <c r="I234" s="139"/>
      <c r="J234" s="140"/>
    </row>
    <row r="235" spans="2:10" ht="15.75" customHeight="1" x14ac:dyDescent="0.3">
      <c r="B235" s="63"/>
      <c r="C235" s="66">
        <v>227</v>
      </c>
      <c r="D235" s="67" t="s">
        <v>224</v>
      </c>
      <c r="E235" s="68">
        <v>20440140174</v>
      </c>
      <c r="F235" s="107" t="s">
        <v>23</v>
      </c>
      <c r="G235" s="138" t="s">
        <v>605</v>
      </c>
      <c r="H235" s="139"/>
      <c r="I235" s="139"/>
      <c r="J235" s="140"/>
    </row>
    <row r="236" spans="2:10" ht="15.75" customHeight="1" x14ac:dyDescent="0.3">
      <c r="B236" s="63"/>
      <c r="C236" s="66">
        <v>228</v>
      </c>
      <c r="D236" s="67" t="s">
        <v>225</v>
      </c>
      <c r="E236" s="68">
        <v>20525387853</v>
      </c>
      <c r="F236" s="107" t="s">
        <v>23</v>
      </c>
      <c r="G236" s="138" t="s">
        <v>606</v>
      </c>
      <c r="H236" s="139"/>
      <c r="I236" s="139"/>
      <c r="J236" s="140"/>
    </row>
    <row r="237" spans="2:10" ht="15.75" customHeight="1" x14ac:dyDescent="0.3">
      <c r="B237" s="63"/>
      <c r="C237" s="66">
        <v>229</v>
      </c>
      <c r="D237" s="67" t="s">
        <v>607</v>
      </c>
      <c r="E237" s="68">
        <v>20486053977</v>
      </c>
      <c r="F237" s="107" t="s">
        <v>23</v>
      </c>
      <c r="G237" s="138" t="s">
        <v>608</v>
      </c>
      <c r="H237" s="139"/>
      <c r="I237" s="139"/>
      <c r="J237" s="140"/>
    </row>
    <row r="238" spans="2:10" ht="15.75" customHeight="1" x14ac:dyDescent="0.3">
      <c r="B238" s="63"/>
      <c r="C238" s="66">
        <v>230</v>
      </c>
      <c r="D238" s="67" t="s">
        <v>609</v>
      </c>
      <c r="E238" s="68">
        <v>20134116201</v>
      </c>
      <c r="F238" s="107" t="s">
        <v>23</v>
      </c>
      <c r="G238" s="138" t="s">
        <v>610</v>
      </c>
      <c r="H238" s="139"/>
      <c r="I238" s="139"/>
      <c r="J238" s="140"/>
    </row>
    <row r="239" spans="2:10" ht="15.75" customHeight="1" x14ac:dyDescent="0.3">
      <c r="B239" s="63"/>
      <c r="C239" s="66">
        <v>231</v>
      </c>
      <c r="D239" s="67" t="s">
        <v>226</v>
      </c>
      <c r="E239" s="68">
        <v>20513171065</v>
      </c>
      <c r="F239" s="107" t="s">
        <v>23</v>
      </c>
      <c r="G239" s="138" t="s">
        <v>611</v>
      </c>
      <c r="H239" s="139"/>
      <c r="I239" s="139"/>
      <c r="J239" s="140"/>
    </row>
    <row r="240" spans="2:10" ht="15.75" customHeight="1" x14ac:dyDescent="0.3">
      <c r="B240" s="63"/>
      <c r="C240" s="66">
        <v>232</v>
      </c>
      <c r="D240" s="67" t="s">
        <v>612</v>
      </c>
      <c r="E240" s="67">
        <v>20566177367</v>
      </c>
      <c r="F240" s="107" t="s">
        <v>19</v>
      </c>
      <c r="G240" s="138" t="s">
        <v>613</v>
      </c>
      <c r="H240" s="139"/>
      <c r="I240" s="139"/>
      <c r="J240" s="140"/>
    </row>
    <row r="241" spans="2:10" ht="15.75" customHeight="1" x14ac:dyDescent="0.3">
      <c r="B241" s="63"/>
      <c r="C241" s="66">
        <v>233</v>
      </c>
      <c r="D241" s="67" t="s">
        <v>614</v>
      </c>
      <c r="E241" s="68">
        <v>20553134073</v>
      </c>
      <c r="F241" s="107" t="s">
        <v>23</v>
      </c>
      <c r="G241" s="138" t="s">
        <v>615</v>
      </c>
      <c r="H241" s="139"/>
      <c r="I241" s="139"/>
      <c r="J241" s="140"/>
    </row>
    <row r="242" spans="2:10" ht="15.75" customHeight="1" x14ac:dyDescent="0.3">
      <c r="B242" s="63"/>
      <c r="C242" s="66">
        <v>234</v>
      </c>
      <c r="D242" s="67" t="s">
        <v>616</v>
      </c>
      <c r="E242" s="68">
        <v>20533738363</v>
      </c>
      <c r="F242" s="107" t="s">
        <v>23</v>
      </c>
      <c r="G242" s="138" t="s">
        <v>617</v>
      </c>
      <c r="H242" s="139"/>
      <c r="I242" s="139"/>
      <c r="J242" s="140"/>
    </row>
    <row r="243" spans="2:10" ht="15.75" customHeight="1" x14ac:dyDescent="0.3">
      <c r="B243" s="63"/>
      <c r="C243" s="66">
        <v>235</v>
      </c>
      <c r="D243" s="67" t="s">
        <v>227</v>
      </c>
      <c r="E243" s="68">
        <v>20165331061</v>
      </c>
      <c r="F243" s="107" t="s">
        <v>23</v>
      </c>
      <c r="G243" s="138" t="s">
        <v>618</v>
      </c>
      <c r="H243" s="139"/>
      <c r="I243" s="139"/>
      <c r="J243" s="140"/>
    </row>
    <row r="244" spans="2:10" ht="15.75" customHeight="1" x14ac:dyDescent="0.3">
      <c r="B244" s="63"/>
      <c r="C244" s="66">
        <v>236</v>
      </c>
      <c r="D244" s="67" t="s">
        <v>619</v>
      </c>
      <c r="E244" s="68">
        <v>20523865944</v>
      </c>
      <c r="F244" s="107" t="s">
        <v>23</v>
      </c>
      <c r="G244" s="138" t="s">
        <v>620</v>
      </c>
      <c r="H244" s="139"/>
      <c r="I244" s="139"/>
      <c r="J244" s="140"/>
    </row>
    <row r="245" spans="2:10" ht="15.75" customHeight="1" x14ac:dyDescent="0.3">
      <c r="B245" s="63"/>
      <c r="C245" s="66">
        <v>237</v>
      </c>
      <c r="D245" s="67" t="s">
        <v>228</v>
      </c>
      <c r="E245" s="68">
        <v>20333239729</v>
      </c>
      <c r="F245" s="107" t="s">
        <v>23</v>
      </c>
      <c r="G245" s="138" t="s">
        <v>621</v>
      </c>
      <c r="H245" s="139"/>
      <c r="I245" s="139"/>
      <c r="J245" s="140"/>
    </row>
    <row r="246" spans="2:10" ht="15.75" customHeight="1" x14ac:dyDescent="0.3">
      <c r="B246" s="63"/>
      <c r="C246" s="66">
        <v>238</v>
      </c>
      <c r="D246" s="67" t="s">
        <v>229</v>
      </c>
      <c r="E246" s="68">
        <v>20114275027</v>
      </c>
      <c r="F246" s="107" t="s">
        <v>23</v>
      </c>
      <c r="G246" s="138" t="s">
        <v>622</v>
      </c>
      <c r="H246" s="139"/>
      <c r="I246" s="139"/>
      <c r="J246" s="140"/>
    </row>
    <row r="247" spans="2:10" ht="15.75" customHeight="1" x14ac:dyDescent="0.3">
      <c r="B247" s="63"/>
      <c r="C247" s="66">
        <v>239</v>
      </c>
      <c r="D247" s="67" t="s">
        <v>230</v>
      </c>
      <c r="E247" s="68">
        <v>20565937643</v>
      </c>
      <c r="F247" s="107" t="s">
        <v>70</v>
      </c>
      <c r="G247" s="138" t="s">
        <v>623</v>
      </c>
      <c r="H247" s="139"/>
      <c r="I247" s="139"/>
      <c r="J247" s="140"/>
    </row>
    <row r="248" spans="2:10" ht="15.75" customHeight="1" x14ac:dyDescent="0.3">
      <c r="B248" s="63"/>
      <c r="C248" s="66">
        <v>240</v>
      </c>
      <c r="D248" s="67" t="s">
        <v>231</v>
      </c>
      <c r="E248" s="68">
        <v>20469312896</v>
      </c>
      <c r="F248" s="107" t="s">
        <v>70</v>
      </c>
      <c r="G248" s="138" t="s">
        <v>624</v>
      </c>
      <c r="H248" s="139"/>
      <c r="I248" s="139"/>
      <c r="J248" s="140"/>
    </row>
    <row r="249" spans="2:10" ht="15.75" customHeight="1" x14ac:dyDescent="0.3">
      <c r="B249" s="63"/>
      <c r="C249" s="66">
        <v>241</v>
      </c>
      <c r="D249" s="67" t="s">
        <v>625</v>
      </c>
      <c r="E249" s="68">
        <v>20405011698</v>
      </c>
      <c r="F249" s="107" t="s">
        <v>23</v>
      </c>
      <c r="G249" s="138" t="s">
        <v>626</v>
      </c>
      <c r="H249" s="139"/>
      <c r="I249" s="139"/>
      <c r="J249" s="140"/>
    </row>
    <row r="250" spans="2:10" ht="15.75" customHeight="1" x14ac:dyDescent="0.3">
      <c r="B250" s="63"/>
      <c r="C250" s="66">
        <v>242</v>
      </c>
      <c r="D250" s="67" t="s">
        <v>627</v>
      </c>
      <c r="E250" s="68">
        <v>20493552113</v>
      </c>
      <c r="F250" s="107" t="s">
        <v>23</v>
      </c>
      <c r="G250" s="138" t="s">
        <v>628</v>
      </c>
      <c r="H250" s="139"/>
      <c r="I250" s="139"/>
      <c r="J250" s="140"/>
    </row>
    <row r="251" spans="2:10" ht="15.75" customHeight="1" x14ac:dyDescent="0.3">
      <c r="B251" s="63"/>
      <c r="C251" s="66">
        <v>243</v>
      </c>
      <c r="D251" s="67" t="s">
        <v>232</v>
      </c>
      <c r="E251" s="68">
        <v>20273841700</v>
      </c>
      <c r="F251" s="107" t="s">
        <v>23</v>
      </c>
      <c r="G251" s="138" t="s">
        <v>629</v>
      </c>
      <c r="H251" s="139"/>
      <c r="I251" s="139"/>
      <c r="J251" s="140"/>
    </row>
    <row r="252" spans="2:10" ht="15.75" customHeight="1" x14ac:dyDescent="0.3">
      <c r="B252" s="63"/>
      <c r="C252" s="66">
        <v>244</v>
      </c>
      <c r="D252" s="67" t="s">
        <v>233</v>
      </c>
      <c r="E252" s="68">
        <v>20434331138</v>
      </c>
      <c r="F252" s="107" t="s">
        <v>268</v>
      </c>
      <c r="G252" s="138" t="s">
        <v>630</v>
      </c>
      <c r="H252" s="139"/>
      <c r="I252" s="139"/>
      <c r="J252" s="140"/>
    </row>
    <row r="253" spans="2:10" ht="15.75" customHeight="1" x14ac:dyDescent="0.3">
      <c r="B253" s="63"/>
      <c r="C253" s="66">
        <v>245</v>
      </c>
      <c r="D253" s="67" t="s">
        <v>631</v>
      </c>
      <c r="E253" s="68">
        <v>20132644650</v>
      </c>
      <c r="F253" s="107" t="s">
        <v>23</v>
      </c>
      <c r="G253" s="138" t="s">
        <v>632</v>
      </c>
      <c r="H253" s="139"/>
      <c r="I253" s="139"/>
      <c r="J253" s="140"/>
    </row>
    <row r="254" spans="2:10" ht="15.75" customHeight="1" x14ac:dyDescent="0.3">
      <c r="B254" s="63"/>
      <c r="C254" s="66">
        <v>246</v>
      </c>
      <c r="D254" s="67" t="s">
        <v>234</v>
      </c>
      <c r="E254" s="68">
        <v>20441474246</v>
      </c>
      <c r="F254" s="107" t="s">
        <v>23</v>
      </c>
      <c r="G254" s="138" t="s">
        <v>633</v>
      </c>
      <c r="H254" s="139"/>
      <c r="I254" s="139"/>
      <c r="J254" s="140"/>
    </row>
    <row r="255" spans="2:10" ht="15.75" customHeight="1" x14ac:dyDescent="0.3">
      <c r="B255" s="63"/>
      <c r="C255" s="66">
        <v>247</v>
      </c>
      <c r="D255" s="67" t="s">
        <v>235</v>
      </c>
      <c r="E255" s="68">
        <v>20110964928</v>
      </c>
      <c r="F255" s="107" t="s">
        <v>19</v>
      </c>
      <c r="G255" s="138" t="s">
        <v>634</v>
      </c>
      <c r="H255" s="139"/>
      <c r="I255" s="139"/>
      <c r="J255" s="140"/>
    </row>
    <row r="256" spans="2:10" ht="15.75" customHeight="1" x14ac:dyDescent="0.3">
      <c r="B256" s="63"/>
      <c r="C256" s="66">
        <v>248</v>
      </c>
      <c r="D256" s="67" t="s">
        <v>635</v>
      </c>
      <c r="E256" s="68">
        <v>20463958590</v>
      </c>
      <c r="F256" s="107" t="s">
        <v>19</v>
      </c>
      <c r="G256" s="138" t="s">
        <v>634</v>
      </c>
      <c r="H256" s="139"/>
      <c r="I256" s="139"/>
      <c r="J256" s="140"/>
    </row>
    <row r="257" spans="2:10" ht="15.75" customHeight="1" x14ac:dyDescent="0.3">
      <c r="B257" s="63"/>
      <c r="C257" s="66">
        <v>249</v>
      </c>
      <c r="D257" s="67" t="s">
        <v>236</v>
      </c>
      <c r="E257" s="68">
        <v>10043127395</v>
      </c>
      <c r="F257" s="107" t="s">
        <v>23</v>
      </c>
      <c r="G257" s="138" t="s">
        <v>636</v>
      </c>
      <c r="H257" s="139"/>
      <c r="I257" s="139"/>
      <c r="J257" s="140"/>
    </row>
    <row r="258" spans="2:10" ht="15.75" customHeight="1" x14ac:dyDescent="0.3">
      <c r="B258" s="63"/>
      <c r="C258" s="66">
        <v>250</v>
      </c>
      <c r="D258" s="67" t="s">
        <v>868</v>
      </c>
      <c r="E258" s="68">
        <v>20527410925</v>
      </c>
      <c r="F258" s="107" t="s">
        <v>23</v>
      </c>
      <c r="G258" s="138" t="s">
        <v>877</v>
      </c>
      <c r="H258" s="139"/>
      <c r="I258" s="139"/>
      <c r="J258" s="140"/>
    </row>
    <row r="259" spans="2:10" ht="15.75" customHeight="1" x14ac:dyDescent="0.3">
      <c r="B259" s="63"/>
      <c r="C259" s="66">
        <v>251</v>
      </c>
      <c r="D259" s="67" t="s">
        <v>237</v>
      </c>
      <c r="E259" s="68">
        <v>20360056881</v>
      </c>
      <c r="F259" s="107" t="s">
        <v>23</v>
      </c>
      <c r="G259" s="138" t="s">
        <v>637</v>
      </c>
      <c r="H259" s="139"/>
      <c r="I259" s="139"/>
      <c r="J259" s="140"/>
    </row>
    <row r="260" spans="2:10" ht="15.75" customHeight="1" x14ac:dyDescent="0.3">
      <c r="B260" s="63"/>
      <c r="C260" s="66">
        <v>252</v>
      </c>
      <c r="D260" s="67" t="s">
        <v>638</v>
      </c>
      <c r="E260" s="68">
        <v>20451255992</v>
      </c>
      <c r="F260" s="107" t="s">
        <v>70</v>
      </c>
      <c r="G260" s="138" t="s">
        <v>639</v>
      </c>
      <c r="H260" s="139"/>
      <c r="I260" s="139"/>
      <c r="J260" s="140"/>
    </row>
    <row r="261" spans="2:10" ht="15.75" customHeight="1" x14ac:dyDescent="0.3">
      <c r="B261" s="63"/>
      <c r="C261" s="66">
        <v>253</v>
      </c>
      <c r="D261" s="67" t="s">
        <v>238</v>
      </c>
      <c r="E261" s="68">
        <v>20454750773</v>
      </c>
      <c r="F261" s="107" t="s">
        <v>23</v>
      </c>
      <c r="G261" s="138" t="s">
        <v>640</v>
      </c>
      <c r="H261" s="139"/>
      <c r="I261" s="139"/>
      <c r="J261" s="140"/>
    </row>
    <row r="262" spans="2:10" ht="15.75" customHeight="1" x14ac:dyDescent="0.3">
      <c r="B262" s="63"/>
      <c r="C262" s="66">
        <v>254</v>
      </c>
      <c r="D262" s="67" t="s">
        <v>641</v>
      </c>
      <c r="E262" s="68">
        <v>20494887267</v>
      </c>
      <c r="F262" s="107" t="s">
        <v>23</v>
      </c>
      <c r="G262" s="138" t="s">
        <v>642</v>
      </c>
      <c r="H262" s="139"/>
      <c r="I262" s="139"/>
      <c r="J262" s="140"/>
    </row>
    <row r="263" spans="2:10" ht="15.75" customHeight="1" x14ac:dyDescent="0.3">
      <c r="B263" s="63"/>
      <c r="C263" s="66">
        <v>255</v>
      </c>
      <c r="D263" s="67" t="s">
        <v>239</v>
      </c>
      <c r="E263" s="68">
        <v>20451368177</v>
      </c>
      <c r="F263" s="107" t="s">
        <v>23</v>
      </c>
      <c r="G263" s="138" t="s">
        <v>643</v>
      </c>
      <c r="H263" s="139"/>
      <c r="I263" s="139"/>
      <c r="J263" s="140"/>
    </row>
    <row r="264" spans="2:10" ht="15.75" customHeight="1" x14ac:dyDescent="0.3">
      <c r="B264" s="63"/>
      <c r="C264" s="66">
        <v>256</v>
      </c>
      <c r="D264" s="67" t="s">
        <v>644</v>
      </c>
      <c r="E264" s="68">
        <v>20340787260</v>
      </c>
      <c r="F264" s="107" t="s">
        <v>23</v>
      </c>
      <c r="G264" s="138" t="s">
        <v>645</v>
      </c>
      <c r="H264" s="139"/>
      <c r="I264" s="139"/>
      <c r="J264" s="140"/>
    </row>
    <row r="265" spans="2:10" ht="15.75" customHeight="1" x14ac:dyDescent="0.3">
      <c r="B265" s="63"/>
      <c r="C265" s="66">
        <v>257</v>
      </c>
      <c r="D265" s="67" t="s">
        <v>646</v>
      </c>
      <c r="E265" s="68">
        <v>20449459751</v>
      </c>
      <c r="F265" s="107" t="s">
        <v>23</v>
      </c>
      <c r="G265" s="138" t="s">
        <v>647</v>
      </c>
      <c r="H265" s="139"/>
      <c r="I265" s="139"/>
      <c r="J265" s="140"/>
    </row>
    <row r="266" spans="2:10" ht="15.75" customHeight="1" x14ac:dyDescent="0.3">
      <c r="B266" s="63"/>
      <c r="C266" s="66">
        <v>258</v>
      </c>
      <c r="D266" s="67" t="s">
        <v>648</v>
      </c>
      <c r="E266" s="68">
        <v>20541574361</v>
      </c>
      <c r="F266" s="107" t="s">
        <v>23</v>
      </c>
      <c r="G266" s="138" t="s">
        <v>649</v>
      </c>
      <c r="H266" s="139"/>
      <c r="I266" s="139"/>
      <c r="J266" s="140"/>
    </row>
    <row r="267" spans="2:10" ht="15.75" customHeight="1" x14ac:dyDescent="0.3">
      <c r="B267" s="63"/>
      <c r="C267" s="66">
        <v>259</v>
      </c>
      <c r="D267" s="67" t="s">
        <v>650</v>
      </c>
      <c r="E267" s="68">
        <v>20480911998</v>
      </c>
      <c r="F267" s="107" t="s">
        <v>23</v>
      </c>
      <c r="G267" s="138" t="s">
        <v>651</v>
      </c>
      <c r="H267" s="139"/>
      <c r="I267" s="139"/>
      <c r="J267" s="140"/>
    </row>
    <row r="268" spans="2:10" ht="15.75" customHeight="1" x14ac:dyDescent="0.3">
      <c r="B268" s="63"/>
      <c r="C268" s="66">
        <v>260</v>
      </c>
      <c r="D268" s="67" t="s">
        <v>240</v>
      </c>
      <c r="E268" s="68">
        <v>20450372588</v>
      </c>
      <c r="F268" s="107" t="s">
        <v>23</v>
      </c>
      <c r="G268" s="138" t="s">
        <v>652</v>
      </c>
      <c r="H268" s="139"/>
      <c r="I268" s="139"/>
      <c r="J268" s="140"/>
    </row>
    <row r="269" spans="2:10" ht="15.75" customHeight="1" x14ac:dyDescent="0.3">
      <c r="B269" s="63"/>
      <c r="C269" s="66">
        <v>261</v>
      </c>
      <c r="D269" s="67" t="s">
        <v>241</v>
      </c>
      <c r="E269" s="68">
        <v>20542377829</v>
      </c>
      <c r="F269" s="107" t="s">
        <v>23</v>
      </c>
      <c r="G269" s="138" t="s">
        <v>653</v>
      </c>
      <c r="H269" s="139"/>
      <c r="I269" s="139"/>
      <c r="J269" s="140"/>
    </row>
    <row r="270" spans="2:10" ht="15.75" customHeight="1" x14ac:dyDescent="0.3">
      <c r="B270" s="63"/>
      <c r="C270" s="66">
        <v>262</v>
      </c>
      <c r="D270" s="67" t="s">
        <v>242</v>
      </c>
      <c r="E270" s="68">
        <v>20600412630</v>
      </c>
      <c r="F270" s="107" t="s">
        <v>23</v>
      </c>
      <c r="G270" s="138" t="s">
        <v>654</v>
      </c>
      <c r="H270" s="139"/>
      <c r="I270" s="139"/>
      <c r="J270" s="140"/>
    </row>
    <row r="271" spans="2:10" ht="15.75" customHeight="1" x14ac:dyDescent="0.3">
      <c r="B271" s="63"/>
      <c r="C271" s="66">
        <v>263</v>
      </c>
      <c r="D271" s="67" t="s">
        <v>655</v>
      </c>
      <c r="E271" s="68">
        <v>20600729714</v>
      </c>
      <c r="F271" s="107" t="s">
        <v>19</v>
      </c>
      <c r="G271" s="138" t="s">
        <v>656</v>
      </c>
      <c r="H271" s="139"/>
      <c r="I271" s="139"/>
      <c r="J271" s="140"/>
    </row>
    <row r="272" spans="2:10" ht="15.75" customHeight="1" x14ac:dyDescent="0.3">
      <c r="B272" s="63"/>
      <c r="C272" s="66">
        <v>264</v>
      </c>
      <c r="D272" s="67" t="s">
        <v>273</v>
      </c>
      <c r="E272" s="68">
        <v>20496042621</v>
      </c>
      <c r="F272" s="107" t="s">
        <v>23</v>
      </c>
      <c r="G272" s="138" t="s">
        <v>657</v>
      </c>
      <c r="H272" s="139"/>
      <c r="I272" s="139"/>
      <c r="J272" s="140"/>
    </row>
    <row r="273" spans="2:10" ht="15.75" customHeight="1" x14ac:dyDescent="0.3">
      <c r="B273" s="63"/>
      <c r="C273" s="66">
        <v>265</v>
      </c>
      <c r="D273" s="67" t="s">
        <v>658</v>
      </c>
      <c r="E273" s="68">
        <v>20441221623</v>
      </c>
      <c r="F273" s="107" t="s">
        <v>23</v>
      </c>
      <c r="G273" s="138" t="s">
        <v>659</v>
      </c>
      <c r="H273" s="139"/>
      <c r="I273" s="139"/>
      <c r="J273" s="140"/>
    </row>
    <row r="274" spans="2:10" ht="15.75" customHeight="1" x14ac:dyDescent="0.3">
      <c r="B274" s="63"/>
      <c r="C274" s="66">
        <v>266</v>
      </c>
      <c r="D274" s="67" t="s">
        <v>660</v>
      </c>
      <c r="E274" s="68">
        <v>20447355711</v>
      </c>
      <c r="F274" s="107" t="s">
        <v>23</v>
      </c>
      <c r="G274" s="138" t="s">
        <v>661</v>
      </c>
      <c r="H274" s="139"/>
      <c r="I274" s="139"/>
      <c r="J274" s="140"/>
    </row>
    <row r="275" spans="2:10" ht="15.75" customHeight="1" x14ac:dyDescent="0.3">
      <c r="B275" s="63"/>
      <c r="C275" s="66">
        <v>267</v>
      </c>
      <c r="D275" s="67" t="s">
        <v>243</v>
      </c>
      <c r="E275" s="68">
        <v>20555702729</v>
      </c>
      <c r="F275" s="107" t="s">
        <v>72</v>
      </c>
      <c r="G275" s="138" t="s">
        <v>662</v>
      </c>
      <c r="H275" s="139"/>
      <c r="I275" s="139"/>
      <c r="J275" s="140"/>
    </row>
    <row r="276" spans="2:10" ht="15.75" customHeight="1" x14ac:dyDescent="0.3">
      <c r="B276" s="63"/>
      <c r="C276" s="66">
        <v>268</v>
      </c>
      <c r="D276" s="67" t="s">
        <v>244</v>
      </c>
      <c r="E276" s="68">
        <v>20450409929</v>
      </c>
      <c r="F276" s="107" t="s">
        <v>23</v>
      </c>
      <c r="G276" s="138" t="s">
        <v>663</v>
      </c>
      <c r="H276" s="139"/>
      <c r="I276" s="139"/>
      <c r="J276" s="140"/>
    </row>
    <row r="277" spans="2:10" ht="15.75" customHeight="1" x14ac:dyDescent="0.3">
      <c r="B277" s="63"/>
      <c r="C277" s="66">
        <v>269</v>
      </c>
      <c r="D277" s="67" t="s">
        <v>245</v>
      </c>
      <c r="E277" s="68">
        <v>20518499069</v>
      </c>
      <c r="F277" s="107" t="s">
        <v>23</v>
      </c>
      <c r="G277" s="138" t="s">
        <v>664</v>
      </c>
      <c r="H277" s="139"/>
      <c r="I277" s="139"/>
      <c r="J277" s="140"/>
    </row>
    <row r="278" spans="2:10" ht="15.75" customHeight="1" x14ac:dyDescent="0.3">
      <c r="B278" s="63"/>
      <c r="C278" s="66">
        <v>270</v>
      </c>
      <c r="D278" s="67" t="s">
        <v>665</v>
      </c>
      <c r="E278" s="68">
        <v>20502454545</v>
      </c>
      <c r="F278" s="107" t="s">
        <v>19</v>
      </c>
      <c r="G278" s="138" t="s">
        <v>666</v>
      </c>
      <c r="H278" s="139"/>
      <c r="I278" s="139"/>
      <c r="J278" s="140"/>
    </row>
    <row r="279" spans="2:10" ht="15.75" customHeight="1" x14ac:dyDescent="0.3">
      <c r="B279" s="63"/>
      <c r="C279" s="66">
        <v>271</v>
      </c>
      <c r="D279" s="67" t="s">
        <v>667</v>
      </c>
      <c r="E279" s="68">
        <v>20601085641</v>
      </c>
      <c r="F279" s="107" t="s">
        <v>23</v>
      </c>
      <c r="G279" s="138" t="s">
        <v>668</v>
      </c>
      <c r="H279" s="139"/>
      <c r="I279" s="139"/>
      <c r="J279" s="140"/>
    </row>
    <row r="280" spans="2:10" ht="15.75" customHeight="1" x14ac:dyDescent="0.3">
      <c r="B280" s="63"/>
      <c r="C280" s="66">
        <v>272</v>
      </c>
      <c r="D280" s="67" t="s">
        <v>669</v>
      </c>
      <c r="E280" s="68">
        <v>20256136865</v>
      </c>
      <c r="F280" s="107" t="s">
        <v>19</v>
      </c>
      <c r="G280" s="138" t="s">
        <v>670</v>
      </c>
      <c r="H280" s="139"/>
      <c r="I280" s="139"/>
      <c r="J280" s="140"/>
    </row>
    <row r="281" spans="2:10" ht="15.75" customHeight="1" x14ac:dyDescent="0.3">
      <c r="B281" s="63"/>
      <c r="C281" s="66">
        <v>273</v>
      </c>
      <c r="D281" s="67" t="s">
        <v>671</v>
      </c>
      <c r="E281" s="68">
        <v>20561371572</v>
      </c>
      <c r="F281" s="107" t="s">
        <v>23</v>
      </c>
      <c r="G281" s="138" t="s">
        <v>672</v>
      </c>
      <c r="H281" s="139"/>
      <c r="I281" s="139"/>
      <c r="J281" s="140"/>
    </row>
    <row r="282" spans="2:10" ht="15.75" customHeight="1" x14ac:dyDescent="0.3">
      <c r="B282" s="63"/>
      <c r="C282" s="66">
        <v>274</v>
      </c>
      <c r="D282" s="67" t="s">
        <v>246</v>
      </c>
      <c r="E282" s="68">
        <v>20479929077</v>
      </c>
      <c r="F282" s="107" t="s">
        <v>23</v>
      </c>
      <c r="G282" s="138" t="s">
        <v>673</v>
      </c>
      <c r="H282" s="139"/>
      <c r="I282" s="139"/>
      <c r="J282" s="140"/>
    </row>
    <row r="283" spans="2:10" ht="15.75" customHeight="1" x14ac:dyDescent="0.3">
      <c r="B283" s="63"/>
      <c r="C283" s="66">
        <v>275</v>
      </c>
      <c r="D283" s="67" t="s">
        <v>674</v>
      </c>
      <c r="E283" s="68">
        <v>20512528458</v>
      </c>
      <c r="F283" s="107" t="s">
        <v>23</v>
      </c>
      <c r="G283" s="138" t="s">
        <v>675</v>
      </c>
      <c r="H283" s="139"/>
      <c r="I283" s="139"/>
      <c r="J283" s="140"/>
    </row>
    <row r="284" spans="2:10" ht="15.75" customHeight="1" x14ac:dyDescent="0.3">
      <c r="B284" s="63"/>
      <c r="C284" s="66">
        <v>276</v>
      </c>
      <c r="D284" s="67" t="s">
        <v>270</v>
      </c>
      <c r="E284" s="68">
        <v>20600037421</v>
      </c>
      <c r="F284" s="107" t="s">
        <v>19</v>
      </c>
      <c r="G284" s="138" t="s">
        <v>676</v>
      </c>
      <c r="H284" s="139"/>
      <c r="I284" s="139"/>
      <c r="J284" s="140"/>
    </row>
    <row r="285" spans="2:10" ht="15.75" customHeight="1" x14ac:dyDescent="0.3">
      <c r="B285" s="63"/>
      <c r="C285" s="66">
        <v>277</v>
      </c>
      <c r="D285" s="67" t="s">
        <v>677</v>
      </c>
      <c r="E285" s="68">
        <v>20546658652</v>
      </c>
      <c r="F285" s="107" t="s">
        <v>23</v>
      </c>
      <c r="G285" s="138" t="s">
        <v>678</v>
      </c>
      <c r="H285" s="139"/>
      <c r="I285" s="139"/>
      <c r="J285" s="140"/>
    </row>
    <row r="286" spans="2:10" ht="15.75" customHeight="1" x14ac:dyDescent="0.3">
      <c r="B286" s="63"/>
      <c r="C286" s="66">
        <v>278</v>
      </c>
      <c r="D286" s="67" t="s">
        <v>247</v>
      </c>
      <c r="E286" s="68">
        <v>20528355006</v>
      </c>
      <c r="F286" s="107" t="s">
        <v>23</v>
      </c>
      <c r="G286" s="138" t="s">
        <v>679</v>
      </c>
      <c r="H286" s="139"/>
      <c r="I286" s="139"/>
      <c r="J286" s="140"/>
    </row>
    <row r="287" spans="2:10" ht="15.75" customHeight="1" x14ac:dyDescent="0.3">
      <c r="B287" s="63"/>
      <c r="C287" s="66">
        <v>279</v>
      </c>
      <c r="D287" s="67" t="s">
        <v>680</v>
      </c>
      <c r="E287" s="68">
        <v>20513913142</v>
      </c>
      <c r="F287" s="107" t="s">
        <v>23</v>
      </c>
      <c r="G287" s="138" t="s">
        <v>681</v>
      </c>
      <c r="H287" s="139"/>
      <c r="I287" s="139"/>
      <c r="J287" s="140"/>
    </row>
    <row r="288" spans="2:10" ht="15.75" customHeight="1" x14ac:dyDescent="0.3">
      <c r="B288" s="63"/>
      <c r="C288" s="66">
        <v>280</v>
      </c>
      <c r="D288" s="67" t="s">
        <v>682</v>
      </c>
      <c r="E288" s="68">
        <v>20342868844</v>
      </c>
      <c r="F288" s="107" t="s">
        <v>23</v>
      </c>
      <c r="G288" s="138" t="s">
        <v>683</v>
      </c>
      <c r="H288" s="139"/>
      <c r="I288" s="139"/>
      <c r="J288" s="140"/>
    </row>
    <row r="289" spans="2:10" ht="15.75" customHeight="1" x14ac:dyDescent="0.3">
      <c r="B289" s="63"/>
      <c r="C289" s="66">
        <v>281</v>
      </c>
      <c r="D289" s="67" t="s">
        <v>248</v>
      </c>
      <c r="E289" s="68">
        <v>20557304747</v>
      </c>
      <c r="F289" s="107" t="s">
        <v>23</v>
      </c>
      <c r="G289" s="138" t="s">
        <v>684</v>
      </c>
      <c r="H289" s="139"/>
      <c r="I289" s="139"/>
      <c r="J289" s="140"/>
    </row>
    <row r="290" spans="2:10" ht="15.75" customHeight="1" x14ac:dyDescent="0.3">
      <c r="B290" s="63"/>
      <c r="C290" s="66">
        <v>282</v>
      </c>
      <c r="D290" s="67" t="s">
        <v>685</v>
      </c>
      <c r="E290" s="68">
        <v>20563503492</v>
      </c>
      <c r="F290" s="107" t="s">
        <v>19</v>
      </c>
      <c r="G290" s="138" t="s">
        <v>686</v>
      </c>
      <c r="H290" s="139"/>
      <c r="I290" s="139"/>
      <c r="J290" s="140"/>
    </row>
    <row r="291" spans="2:10" ht="15.75" customHeight="1" x14ac:dyDescent="0.3">
      <c r="B291" s="63"/>
      <c r="C291" s="66">
        <v>283</v>
      </c>
      <c r="D291" s="67" t="s">
        <v>249</v>
      </c>
      <c r="E291" s="68">
        <v>20540065196</v>
      </c>
      <c r="F291" s="107" t="s">
        <v>70</v>
      </c>
      <c r="G291" s="138" t="s">
        <v>687</v>
      </c>
      <c r="H291" s="139"/>
      <c r="I291" s="139"/>
      <c r="J291" s="140"/>
    </row>
    <row r="292" spans="2:10" ht="15.75" customHeight="1" x14ac:dyDescent="0.3">
      <c r="B292" s="63"/>
      <c r="C292" s="66">
        <v>284</v>
      </c>
      <c r="D292" s="67" t="s">
        <v>688</v>
      </c>
      <c r="E292" s="68">
        <v>20335981651</v>
      </c>
      <c r="F292" s="107" t="s">
        <v>23</v>
      </c>
      <c r="G292" s="138" t="s">
        <v>689</v>
      </c>
      <c r="H292" s="139"/>
      <c r="I292" s="139"/>
      <c r="J292" s="140"/>
    </row>
    <row r="293" spans="2:10" ht="15.75" customHeight="1" x14ac:dyDescent="0.3">
      <c r="B293" s="63"/>
      <c r="C293" s="66">
        <v>285</v>
      </c>
      <c r="D293" s="67" t="s">
        <v>250</v>
      </c>
      <c r="E293" s="68">
        <v>20502028015</v>
      </c>
      <c r="F293" s="107" t="s">
        <v>23</v>
      </c>
      <c r="G293" s="138" t="s">
        <v>690</v>
      </c>
      <c r="H293" s="139"/>
      <c r="I293" s="139"/>
      <c r="J293" s="140"/>
    </row>
    <row r="294" spans="2:10" ht="15.75" customHeight="1" x14ac:dyDescent="0.3">
      <c r="B294" s="63"/>
      <c r="C294" s="66">
        <v>286</v>
      </c>
      <c r="D294" s="67" t="s">
        <v>691</v>
      </c>
      <c r="E294" s="68">
        <v>20273212249</v>
      </c>
      <c r="F294" s="107" t="s">
        <v>23</v>
      </c>
      <c r="G294" s="138" t="s">
        <v>692</v>
      </c>
      <c r="H294" s="139"/>
      <c r="I294" s="139"/>
      <c r="J294" s="140"/>
    </row>
    <row r="295" spans="2:10" ht="15.75" customHeight="1" x14ac:dyDescent="0.3">
      <c r="B295" s="63"/>
      <c r="C295" s="66">
        <v>287</v>
      </c>
      <c r="D295" s="67" t="s">
        <v>693</v>
      </c>
      <c r="E295" s="68">
        <v>20443178342</v>
      </c>
      <c r="F295" s="107" t="s">
        <v>23</v>
      </c>
      <c r="G295" s="138" t="s">
        <v>694</v>
      </c>
      <c r="H295" s="139"/>
      <c r="I295" s="139"/>
      <c r="J295" s="140"/>
    </row>
    <row r="296" spans="2:10" ht="15.75" customHeight="1" x14ac:dyDescent="0.3">
      <c r="B296" s="63"/>
      <c r="C296" s="66">
        <v>288</v>
      </c>
      <c r="D296" s="67" t="s">
        <v>695</v>
      </c>
      <c r="E296" s="68">
        <v>20100238234</v>
      </c>
      <c r="F296" s="107" t="s">
        <v>23</v>
      </c>
      <c r="G296" s="138" t="s">
        <v>696</v>
      </c>
      <c r="H296" s="139"/>
      <c r="I296" s="139"/>
      <c r="J296" s="140"/>
    </row>
    <row r="297" spans="2:10" ht="15.75" customHeight="1" x14ac:dyDescent="0.3">
      <c r="B297" s="63"/>
      <c r="C297" s="66">
        <v>289</v>
      </c>
      <c r="D297" s="67" t="s">
        <v>274</v>
      </c>
      <c r="E297" s="68">
        <v>20100227461</v>
      </c>
      <c r="F297" s="107" t="s">
        <v>19</v>
      </c>
      <c r="G297" s="138" t="s">
        <v>697</v>
      </c>
      <c r="H297" s="139"/>
      <c r="I297" s="139"/>
      <c r="J297" s="140"/>
    </row>
    <row r="298" spans="2:10" ht="15.75" customHeight="1" x14ac:dyDescent="0.3">
      <c r="B298" s="63"/>
      <c r="C298" s="66">
        <v>290</v>
      </c>
      <c r="D298" s="67" t="s">
        <v>698</v>
      </c>
      <c r="E298" s="68">
        <v>20171813949</v>
      </c>
      <c r="F298" s="107" t="s">
        <v>23</v>
      </c>
      <c r="G298" s="138" t="s">
        <v>699</v>
      </c>
      <c r="H298" s="139"/>
      <c r="I298" s="139"/>
      <c r="J298" s="140"/>
    </row>
    <row r="299" spans="2:10" ht="15.75" customHeight="1" x14ac:dyDescent="0.3">
      <c r="B299" s="63"/>
      <c r="C299" s="66">
        <v>291</v>
      </c>
      <c r="D299" s="67" t="s">
        <v>700</v>
      </c>
      <c r="E299" s="68">
        <v>20551839703</v>
      </c>
      <c r="F299" s="107" t="s">
        <v>23</v>
      </c>
      <c r="G299" s="138" t="s">
        <v>701</v>
      </c>
      <c r="H299" s="139"/>
      <c r="I299" s="139"/>
      <c r="J299" s="140"/>
    </row>
    <row r="300" spans="2:10" ht="15.75" customHeight="1" x14ac:dyDescent="0.3">
      <c r="B300" s="63"/>
      <c r="C300" s="66">
        <v>292</v>
      </c>
      <c r="D300" s="67" t="s">
        <v>251</v>
      </c>
      <c r="E300" s="68">
        <v>20450340031</v>
      </c>
      <c r="F300" s="107" t="s">
        <v>23</v>
      </c>
      <c r="G300" s="138" t="s">
        <v>702</v>
      </c>
      <c r="H300" s="139"/>
      <c r="I300" s="139"/>
      <c r="J300" s="140"/>
    </row>
    <row r="301" spans="2:10" ht="15.75" customHeight="1" x14ac:dyDescent="0.3">
      <c r="B301" s="63"/>
      <c r="C301" s="66">
        <v>293</v>
      </c>
      <c r="D301" s="67" t="s">
        <v>703</v>
      </c>
      <c r="E301" s="68">
        <v>20486277905</v>
      </c>
      <c r="F301" s="107" t="s">
        <v>23</v>
      </c>
      <c r="G301" s="138" t="s">
        <v>704</v>
      </c>
      <c r="H301" s="139"/>
      <c r="I301" s="139"/>
      <c r="J301" s="140"/>
    </row>
    <row r="302" spans="2:10" ht="15.75" customHeight="1" x14ac:dyDescent="0.3">
      <c r="B302" s="63"/>
      <c r="C302" s="66">
        <v>294</v>
      </c>
      <c r="D302" s="67" t="s">
        <v>252</v>
      </c>
      <c r="E302" s="68">
        <v>20502324927</v>
      </c>
      <c r="F302" s="107" t="s">
        <v>23</v>
      </c>
      <c r="G302" s="138" t="s">
        <v>705</v>
      </c>
      <c r="H302" s="139"/>
      <c r="I302" s="139"/>
      <c r="J302" s="140"/>
    </row>
    <row r="303" spans="2:10" ht="15.75" customHeight="1" x14ac:dyDescent="0.3">
      <c r="B303" s="63"/>
      <c r="C303" s="66">
        <v>295</v>
      </c>
      <c r="D303" s="67" t="s">
        <v>253</v>
      </c>
      <c r="E303" s="68">
        <v>20276304721</v>
      </c>
      <c r="F303" s="107" t="s">
        <v>70</v>
      </c>
      <c r="G303" s="138" t="s">
        <v>706</v>
      </c>
      <c r="H303" s="139"/>
      <c r="I303" s="139"/>
      <c r="J303" s="140"/>
    </row>
    <row r="304" spans="2:10" ht="15.75" customHeight="1" x14ac:dyDescent="0.3">
      <c r="B304" s="63"/>
      <c r="C304" s="66">
        <v>296</v>
      </c>
      <c r="D304" s="67" t="s">
        <v>707</v>
      </c>
      <c r="E304" s="68">
        <v>20527705721</v>
      </c>
      <c r="F304" s="107" t="s">
        <v>23</v>
      </c>
      <c r="G304" s="138" t="s">
        <v>708</v>
      </c>
      <c r="H304" s="139"/>
      <c r="I304" s="139"/>
      <c r="J304" s="140"/>
    </row>
    <row r="305" spans="2:10" ht="15.75" customHeight="1" x14ac:dyDescent="0.3">
      <c r="B305" s="63"/>
      <c r="C305" s="66">
        <v>297</v>
      </c>
      <c r="D305" s="67" t="s">
        <v>709</v>
      </c>
      <c r="E305" s="68">
        <v>20538126439</v>
      </c>
      <c r="F305" s="107" t="s">
        <v>23</v>
      </c>
      <c r="G305" s="138" t="s">
        <v>710</v>
      </c>
      <c r="H305" s="139"/>
      <c r="I305" s="139"/>
      <c r="J305" s="140"/>
    </row>
    <row r="306" spans="2:10" ht="15.75" customHeight="1" x14ac:dyDescent="0.3">
      <c r="B306" s="63"/>
      <c r="C306" s="66">
        <v>298</v>
      </c>
      <c r="D306" s="67" t="s">
        <v>711</v>
      </c>
      <c r="E306" s="68">
        <v>20164722806</v>
      </c>
      <c r="F306" s="107" t="s">
        <v>23</v>
      </c>
      <c r="G306" s="138" t="s">
        <v>712</v>
      </c>
      <c r="H306" s="139"/>
      <c r="I306" s="139"/>
      <c r="J306" s="140"/>
    </row>
    <row r="307" spans="2:10" ht="15.75" customHeight="1" x14ac:dyDescent="0.3">
      <c r="B307" s="63"/>
      <c r="C307" s="66">
        <v>299</v>
      </c>
      <c r="D307" s="67" t="s">
        <v>713</v>
      </c>
      <c r="E307" s="68">
        <v>20370587770</v>
      </c>
      <c r="F307" s="107" t="s">
        <v>70</v>
      </c>
      <c r="G307" s="138" t="s">
        <v>714</v>
      </c>
      <c r="H307" s="139"/>
      <c r="I307" s="139"/>
      <c r="J307" s="140"/>
    </row>
    <row r="308" spans="2:10" ht="15.75" customHeight="1" x14ac:dyDescent="0.3">
      <c r="B308" s="63"/>
      <c r="C308" s="66">
        <v>300</v>
      </c>
      <c r="D308" s="67" t="s">
        <v>254</v>
      </c>
      <c r="E308" s="68">
        <v>20477433970</v>
      </c>
      <c r="F308" s="107" t="s">
        <v>23</v>
      </c>
      <c r="G308" s="138" t="s">
        <v>715</v>
      </c>
      <c r="H308" s="139"/>
      <c r="I308" s="139"/>
      <c r="J308" s="140"/>
    </row>
    <row r="309" spans="2:10" ht="15.75" customHeight="1" x14ac:dyDescent="0.3">
      <c r="B309" s="63"/>
      <c r="C309" s="66">
        <v>301</v>
      </c>
      <c r="D309" s="67" t="s">
        <v>255</v>
      </c>
      <c r="E309" s="68">
        <v>20525598986</v>
      </c>
      <c r="F309" s="107" t="s">
        <v>23</v>
      </c>
      <c r="G309" s="138" t="s">
        <v>716</v>
      </c>
      <c r="H309" s="139"/>
      <c r="I309" s="139"/>
      <c r="J309" s="140"/>
    </row>
    <row r="310" spans="2:10" ht="15.75" customHeight="1" x14ac:dyDescent="0.3">
      <c r="B310" s="63"/>
      <c r="C310" s="66">
        <v>302</v>
      </c>
      <c r="D310" s="67" t="s">
        <v>256</v>
      </c>
      <c r="E310" s="68">
        <v>20454149905</v>
      </c>
      <c r="F310" s="107" t="s">
        <v>70</v>
      </c>
      <c r="G310" s="138" t="s">
        <v>717</v>
      </c>
      <c r="H310" s="139"/>
      <c r="I310" s="139"/>
      <c r="J310" s="140"/>
    </row>
    <row r="311" spans="2:10" ht="15.75" customHeight="1" x14ac:dyDescent="0.3">
      <c r="B311" s="63"/>
      <c r="C311" s="66">
        <v>303</v>
      </c>
      <c r="D311" s="67" t="s">
        <v>718</v>
      </c>
      <c r="E311" s="68">
        <v>20453601138</v>
      </c>
      <c r="F311" s="107" t="s">
        <v>70</v>
      </c>
      <c r="G311" s="138" t="s">
        <v>719</v>
      </c>
      <c r="H311" s="139"/>
      <c r="I311" s="139"/>
      <c r="J311" s="140"/>
    </row>
    <row r="312" spans="2:10" ht="15.75" customHeight="1" x14ac:dyDescent="0.3">
      <c r="B312" s="63"/>
      <c r="C312" s="66">
        <v>304</v>
      </c>
      <c r="D312" s="67" t="s">
        <v>720</v>
      </c>
      <c r="E312" s="68">
        <v>20100023203</v>
      </c>
      <c r="F312" s="107" t="s">
        <v>23</v>
      </c>
      <c r="G312" s="138" t="s">
        <v>429</v>
      </c>
      <c r="H312" s="139"/>
      <c r="I312" s="139"/>
      <c r="J312" s="140"/>
    </row>
    <row r="313" spans="2:10" ht="15.75" customHeight="1" x14ac:dyDescent="0.3">
      <c r="B313" s="63"/>
      <c r="C313" s="66">
        <v>305</v>
      </c>
      <c r="D313" s="67" t="s">
        <v>721</v>
      </c>
      <c r="E313" s="68">
        <v>20121662737</v>
      </c>
      <c r="F313" s="107" t="s">
        <v>23</v>
      </c>
      <c r="G313" s="138" t="s">
        <v>722</v>
      </c>
      <c r="H313" s="139"/>
      <c r="I313" s="139"/>
      <c r="J313" s="140"/>
    </row>
    <row r="314" spans="2:10" ht="15.75" customHeight="1" x14ac:dyDescent="0.3">
      <c r="B314" s="63"/>
      <c r="C314" s="66">
        <v>306</v>
      </c>
      <c r="D314" s="67" t="s">
        <v>257</v>
      </c>
      <c r="E314" s="68">
        <v>20495764550</v>
      </c>
      <c r="F314" s="107" t="s">
        <v>23</v>
      </c>
      <c r="G314" s="138" t="s">
        <v>723</v>
      </c>
      <c r="H314" s="139"/>
      <c r="I314" s="139"/>
      <c r="J314" s="140"/>
    </row>
    <row r="315" spans="2:10" ht="15.75" customHeight="1" x14ac:dyDescent="0.3">
      <c r="B315" s="63"/>
      <c r="C315" s="66">
        <v>307</v>
      </c>
      <c r="D315" s="67" t="s">
        <v>724</v>
      </c>
      <c r="E315" s="68">
        <v>20197116171</v>
      </c>
      <c r="F315" s="107" t="s">
        <v>23</v>
      </c>
      <c r="G315" s="138" t="s">
        <v>725</v>
      </c>
      <c r="H315" s="139"/>
      <c r="I315" s="139"/>
      <c r="J315" s="140"/>
    </row>
    <row r="316" spans="2:10" ht="15.75" customHeight="1" x14ac:dyDescent="0.3">
      <c r="B316" s="63"/>
      <c r="C316" s="66">
        <v>308</v>
      </c>
      <c r="D316" s="67" t="s">
        <v>726</v>
      </c>
      <c r="E316" s="68">
        <v>20432994253</v>
      </c>
      <c r="F316" s="107" t="s">
        <v>23</v>
      </c>
      <c r="G316" s="138" t="s">
        <v>727</v>
      </c>
      <c r="H316" s="139"/>
      <c r="I316" s="139"/>
      <c r="J316" s="140"/>
    </row>
    <row r="317" spans="2:10" ht="15.75" customHeight="1" x14ac:dyDescent="0.3">
      <c r="B317" s="63"/>
      <c r="C317" s="66">
        <v>309</v>
      </c>
      <c r="D317" s="67" t="s">
        <v>728</v>
      </c>
      <c r="E317" s="68">
        <v>20120802047</v>
      </c>
      <c r="F317" s="107" t="s">
        <v>23</v>
      </c>
      <c r="G317" s="138" t="s">
        <v>729</v>
      </c>
      <c r="H317" s="139"/>
      <c r="I317" s="139"/>
      <c r="J317" s="140"/>
    </row>
    <row r="318" spans="2:10" ht="15.75" customHeight="1" x14ac:dyDescent="0.3">
      <c r="B318" s="63"/>
      <c r="C318" s="66">
        <v>310</v>
      </c>
      <c r="D318" s="67" t="s">
        <v>258</v>
      </c>
      <c r="E318" s="68">
        <v>20482559736</v>
      </c>
      <c r="F318" s="107" t="s">
        <v>23</v>
      </c>
      <c r="G318" s="138" t="s">
        <v>730</v>
      </c>
      <c r="H318" s="139"/>
      <c r="I318" s="139"/>
      <c r="J318" s="140"/>
    </row>
    <row r="319" spans="2:10" ht="15.75" customHeight="1" x14ac:dyDescent="0.3">
      <c r="B319" s="63"/>
      <c r="C319" s="66">
        <v>311</v>
      </c>
      <c r="D319" s="67" t="s">
        <v>869</v>
      </c>
      <c r="E319" s="68">
        <v>20498455370</v>
      </c>
      <c r="F319" s="107" t="s">
        <v>23</v>
      </c>
      <c r="G319" s="138" t="s">
        <v>878</v>
      </c>
      <c r="H319" s="139"/>
      <c r="I319" s="139"/>
      <c r="J319" s="140"/>
    </row>
    <row r="320" spans="2:10" ht="15.75" customHeight="1" x14ac:dyDescent="0.3">
      <c r="B320" s="63"/>
      <c r="C320" s="66">
        <v>312</v>
      </c>
      <c r="D320" s="67" t="s">
        <v>259</v>
      </c>
      <c r="E320" s="68">
        <v>20284896506</v>
      </c>
      <c r="F320" s="107" t="s">
        <v>70</v>
      </c>
      <c r="G320" s="138" t="s">
        <v>731</v>
      </c>
      <c r="H320" s="139"/>
      <c r="I320" s="139"/>
      <c r="J320" s="140"/>
    </row>
    <row r="321" spans="2:10" ht="15.75" customHeight="1" x14ac:dyDescent="0.3">
      <c r="B321" s="63"/>
      <c r="C321" s="66">
        <v>313</v>
      </c>
      <c r="D321" s="67" t="s">
        <v>260</v>
      </c>
      <c r="E321" s="68">
        <v>20481960127</v>
      </c>
      <c r="F321" s="107" t="s">
        <v>23</v>
      </c>
      <c r="G321" s="138" t="s">
        <v>732</v>
      </c>
      <c r="H321" s="139"/>
      <c r="I321" s="139"/>
      <c r="J321" s="140"/>
    </row>
    <row r="322" spans="2:10" ht="15.75" customHeight="1" x14ac:dyDescent="0.3">
      <c r="B322" s="63"/>
      <c r="C322" s="66">
        <v>314</v>
      </c>
      <c r="D322" s="67" t="s">
        <v>733</v>
      </c>
      <c r="E322" s="68">
        <v>20392967991</v>
      </c>
      <c r="F322" s="107" t="s">
        <v>23</v>
      </c>
      <c r="G322" s="138" t="s">
        <v>734</v>
      </c>
      <c r="H322" s="139"/>
      <c r="I322" s="139"/>
      <c r="J322" s="140"/>
    </row>
    <row r="323" spans="2:10" ht="15.75" customHeight="1" x14ac:dyDescent="0.3">
      <c r="B323" s="63"/>
      <c r="C323" s="66">
        <v>315</v>
      </c>
      <c r="D323" s="67" t="s">
        <v>735</v>
      </c>
      <c r="E323" s="68">
        <v>20102427891</v>
      </c>
      <c r="F323" s="107" t="s">
        <v>19</v>
      </c>
      <c r="G323" s="138" t="s">
        <v>736</v>
      </c>
      <c r="H323" s="139"/>
      <c r="I323" s="139"/>
      <c r="J323" s="140"/>
    </row>
    <row r="324" spans="2:10" ht="15.75" customHeight="1" x14ac:dyDescent="0.3">
      <c r="B324" s="63"/>
      <c r="C324" s="66">
        <v>316</v>
      </c>
      <c r="D324" s="67" t="s">
        <v>737</v>
      </c>
      <c r="E324" s="68">
        <v>20505159234</v>
      </c>
      <c r="F324" s="107" t="s">
        <v>23</v>
      </c>
      <c r="G324" s="138" t="s">
        <v>738</v>
      </c>
      <c r="H324" s="139"/>
      <c r="I324" s="139"/>
      <c r="J324" s="140"/>
    </row>
    <row r="325" spans="2:10" ht="15.75" customHeight="1" x14ac:dyDescent="0.3">
      <c r="B325" s="63"/>
      <c r="C325" s="66">
        <v>317</v>
      </c>
      <c r="D325" s="67" t="s">
        <v>739</v>
      </c>
      <c r="E325" s="68">
        <v>20397692125</v>
      </c>
      <c r="F325" s="107" t="s">
        <v>23</v>
      </c>
      <c r="G325" s="138" t="s">
        <v>740</v>
      </c>
      <c r="H325" s="139"/>
      <c r="I325" s="139"/>
      <c r="J325" s="140"/>
    </row>
    <row r="326" spans="2:10" ht="15.75" customHeight="1" x14ac:dyDescent="0.3">
      <c r="B326" s="63"/>
      <c r="C326" s="66">
        <v>318</v>
      </c>
      <c r="D326" s="67" t="s">
        <v>741</v>
      </c>
      <c r="E326" s="68">
        <v>20442736759</v>
      </c>
      <c r="F326" s="107" t="s">
        <v>23</v>
      </c>
      <c r="G326" s="138" t="s">
        <v>742</v>
      </c>
      <c r="H326" s="139"/>
      <c r="I326" s="139"/>
      <c r="J326" s="140"/>
    </row>
    <row r="327" spans="2:10" ht="15.75" customHeight="1" x14ac:dyDescent="0.3">
      <c r="B327" s="63"/>
      <c r="C327" s="66">
        <v>319</v>
      </c>
      <c r="D327" s="67" t="s">
        <v>261</v>
      </c>
      <c r="E327" s="68">
        <v>20426838924</v>
      </c>
      <c r="F327" s="107" t="s">
        <v>23</v>
      </c>
      <c r="G327" s="138" t="s">
        <v>743</v>
      </c>
      <c r="H327" s="139"/>
      <c r="I327" s="139"/>
      <c r="J327" s="140"/>
    </row>
    <row r="328" spans="2:10" ht="15.75" customHeight="1" x14ac:dyDescent="0.3">
      <c r="B328" s="63"/>
      <c r="C328" s="66">
        <v>320</v>
      </c>
      <c r="D328" s="67" t="s">
        <v>744</v>
      </c>
      <c r="E328" s="68">
        <v>20392451677</v>
      </c>
      <c r="F328" s="107" t="s">
        <v>23</v>
      </c>
      <c r="G328" s="138" t="s">
        <v>745</v>
      </c>
      <c r="H328" s="139"/>
      <c r="I328" s="139"/>
      <c r="J328" s="140"/>
    </row>
    <row r="329" spans="2:10" ht="15.75" customHeight="1" x14ac:dyDescent="0.3">
      <c r="B329" s="63"/>
      <c r="C329" s="66">
        <v>321</v>
      </c>
      <c r="D329" s="67" t="s">
        <v>870</v>
      </c>
      <c r="E329" s="68">
        <v>20490790102</v>
      </c>
      <c r="F329" s="107" t="s">
        <v>23</v>
      </c>
      <c r="G329" s="138" t="s">
        <v>879</v>
      </c>
      <c r="H329" s="139"/>
      <c r="I329" s="139"/>
      <c r="J329" s="140"/>
    </row>
    <row r="330" spans="2:10" ht="15.75" customHeight="1" x14ac:dyDescent="0.3">
      <c r="B330" s="63"/>
      <c r="C330" s="66">
        <v>322</v>
      </c>
      <c r="D330" s="67" t="s">
        <v>746</v>
      </c>
      <c r="E330" s="68">
        <v>20422096605</v>
      </c>
      <c r="F330" s="107" t="s">
        <v>19</v>
      </c>
      <c r="G330" s="138" t="s">
        <v>747</v>
      </c>
      <c r="H330" s="139"/>
      <c r="I330" s="139"/>
      <c r="J330" s="140"/>
    </row>
    <row r="331" spans="2:10" ht="15.75" customHeight="1" x14ac:dyDescent="0.3">
      <c r="B331" s="63"/>
      <c r="C331" s="66">
        <v>323</v>
      </c>
      <c r="D331" s="67" t="s">
        <v>748</v>
      </c>
      <c r="E331" s="68">
        <v>20500644762</v>
      </c>
      <c r="F331" s="107" t="s">
        <v>23</v>
      </c>
      <c r="G331" s="138" t="s">
        <v>749</v>
      </c>
      <c r="H331" s="139"/>
      <c r="I331" s="139"/>
      <c r="J331" s="140"/>
    </row>
    <row r="332" spans="2:10" ht="15.75" customHeight="1" x14ac:dyDescent="0.3">
      <c r="B332" s="63"/>
      <c r="C332" s="66">
        <v>324</v>
      </c>
      <c r="D332" s="67" t="s">
        <v>750</v>
      </c>
      <c r="E332" s="68">
        <v>20506440735</v>
      </c>
      <c r="F332" s="107" t="s">
        <v>19</v>
      </c>
      <c r="G332" s="138" t="s">
        <v>751</v>
      </c>
      <c r="H332" s="139"/>
      <c r="I332" s="139"/>
      <c r="J332" s="140"/>
    </row>
    <row r="333" spans="2:10" ht="15.75" customHeight="1" x14ac:dyDescent="0.3">
      <c r="B333" s="63"/>
      <c r="C333" s="66">
        <v>325</v>
      </c>
      <c r="D333" s="67" t="s">
        <v>752</v>
      </c>
      <c r="E333" s="68">
        <v>20392990110</v>
      </c>
      <c r="F333" s="107" t="s">
        <v>19</v>
      </c>
      <c r="G333" s="138" t="s">
        <v>753</v>
      </c>
      <c r="H333" s="139"/>
      <c r="I333" s="139"/>
      <c r="J333" s="140"/>
    </row>
    <row r="334" spans="2:10" ht="15.75" customHeight="1" x14ac:dyDescent="0.3">
      <c r="B334" s="63"/>
      <c r="C334" s="66">
        <v>326</v>
      </c>
      <c r="D334" s="67" t="s">
        <v>754</v>
      </c>
      <c r="E334" s="68">
        <v>20512729780</v>
      </c>
      <c r="F334" s="107" t="s">
        <v>23</v>
      </c>
      <c r="G334" s="138" t="s">
        <v>755</v>
      </c>
      <c r="H334" s="139"/>
      <c r="I334" s="139"/>
      <c r="J334" s="140"/>
    </row>
    <row r="335" spans="2:10" ht="15.75" customHeight="1" x14ac:dyDescent="0.3">
      <c r="B335" s="63"/>
      <c r="C335" s="66">
        <v>327</v>
      </c>
      <c r="D335" s="67" t="s">
        <v>262</v>
      </c>
      <c r="E335" s="68">
        <v>20503693586</v>
      </c>
      <c r="F335" s="107" t="s">
        <v>23</v>
      </c>
      <c r="G335" s="138" t="s">
        <v>756</v>
      </c>
      <c r="H335" s="139"/>
      <c r="I335" s="139"/>
      <c r="J335" s="140"/>
    </row>
    <row r="336" spans="2:10" ht="15.75" customHeight="1" x14ac:dyDescent="0.3">
      <c r="B336" s="63"/>
      <c r="C336" s="66">
        <v>328</v>
      </c>
      <c r="D336" s="67" t="s">
        <v>263</v>
      </c>
      <c r="E336" s="68">
        <v>20557246011</v>
      </c>
      <c r="F336" s="107" t="s">
        <v>23</v>
      </c>
      <c r="G336" s="138" t="s">
        <v>757</v>
      </c>
      <c r="H336" s="139"/>
      <c r="I336" s="139"/>
      <c r="J336" s="140"/>
    </row>
    <row r="337" spans="2:11" ht="15.75" customHeight="1" x14ac:dyDescent="0.3">
      <c r="B337" s="63"/>
      <c r="C337" s="66">
        <v>329</v>
      </c>
      <c r="D337" s="67" t="s">
        <v>758</v>
      </c>
      <c r="E337" s="68">
        <v>20557476017</v>
      </c>
      <c r="F337" s="107" t="s">
        <v>23</v>
      </c>
      <c r="G337" s="138" t="s">
        <v>759</v>
      </c>
      <c r="H337" s="139"/>
      <c r="I337" s="139"/>
      <c r="J337" s="140"/>
    </row>
    <row r="338" spans="2:11" ht="15.75" customHeight="1" x14ac:dyDescent="0.3">
      <c r="B338" s="63"/>
      <c r="C338" s="66">
        <v>330</v>
      </c>
      <c r="D338" s="67" t="s">
        <v>760</v>
      </c>
      <c r="E338" s="68">
        <v>20100969875</v>
      </c>
      <c r="F338" s="107" t="s">
        <v>19</v>
      </c>
      <c r="G338" s="138" t="s">
        <v>761</v>
      </c>
      <c r="H338" s="139"/>
      <c r="I338" s="139"/>
      <c r="J338" s="140"/>
    </row>
    <row r="339" spans="2:11" ht="15.75" customHeight="1" x14ac:dyDescent="0.3">
      <c r="B339" s="63"/>
      <c r="C339" s="66">
        <v>331</v>
      </c>
      <c r="D339" s="67" t="s">
        <v>264</v>
      </c>
      <c r="E339" s="68">
        <v>20100181534</v>
      </c>
      <c r="F339" s="107" t="s">
        <v>23</v>
      </c>
      <c r="G339" s="138" t="s">
        <v>762</v>
      </c>
      <c r="H339" s="139"/>
      <c r="I339" s="139"/>
      <c r="J339" s="140"/>
    </row>
    <row r="340" spans="2:11" ht="12" customHeight="1" x14ac:dyDescent="0.3">
      <c r="D340" s="10" t="s">
        <v>815</v>
      </c>
    </row>
    <row r="341" spans="2:11" ht="12" customHeight="1" x14ac:dyDescent="0.3">
      <c r="D341" s="10" t="s">
        <v>7</v>
      </c>
    </row>
    <row r="342" spans="2:11" ht="12" customHeight="1" x14ac:dyDescent="0.3">
      <c r="D342" s="10"/>
    </row>
    <row r="343" spans="2:11" ht="19.5" customHeight="1" x14ac:dyDescent="0.3">
      <c r="J343" s="69" t="s">
        <v>8</v>
      </c>
      <c r="K343" s="61"/>
    </row>
    <row r="344" spans="2:11" ht="12" customHeight="1" x14ac:dyDescent="0.3"/>
    <row r="345" spans="2:11" ht="12" customHeight="1" x14ac:dyDescent="0.3"/>
    <row r="346" spans="2:11" ht="12" customHeight="1" x14ac:dyDescent="0.3"/>
    <row r="347" spans="2:11" ht="12" customHeight="1" x14ac:dyDescent="0.3"/>
    <row r="348" spans="2:11" ht="12" customHeight="1" x14ac:dyDescent="0.3"/>
    <row r="349" spans="2:11" ht="12" customHeight="1" x14ac:dyDescent="0.3"/>
    <row r="350" spans="2:11" ht="12" customHeight="1" x14ac:dyDescent="0.3"/>
    <row r="351" spans="2:11" ht="12" customHeight="1" x14ac:dyDescent="0.3"/>
    <row r="352" spans="2:11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  <row r="1095" ht="12" customHeight="1" x14ac:dyDescent="0.3"/>
    <row r="1096" ht="12" customHeight="1" x14ac:dyDescent="0.3"/>
    <row r="1097" ht="12" customHeight="1" x14ac:dyDescent="0.3"/>
    <row r="1098" ht="12" customHeight="1" x14ac:dyDescent="0.3"/>
  </sheetData>
  <mergeCells count="333">
    <mergeCell ref="C6:J6"/>
    <mergeCell ref="G9:J9"/>
    <mergeCell ref="G10:J10"/>
    <mergeCell ref="G11:J11"/>
    <mergeCell ref="G12:J12"/>
    <mergeCell ref="G18:J18"/>
    <mergeCell ref="G19:J19"/>
    <mergeCell ref="G20:J20"/>
    <mergeCell ref="G21:J21"/>
    <mergeCell ref="G22:J22"/>
    <mergeCell ref="G13:J13"/>
    <mergeCell ref="G14:J14"/>
    <mergeCell ref="G15:J15"/>
    <mergeCell ref="G16:J16"/>
    <mergeCell ref="G17:J17"/>
    <mergeCell ref="G28:J28"/>
    <mergeCell ref="G29:J29"/>
    <mergeCell ref="G30:J30"/>
    <mergeCell ref="G31:J31"/>
    <mergeCell ref="G32:J32"/>
    <mergeCell ref="G23:J23"/>
    <mergeCell ref="G24:J24"/>
    <mergeCell ref="G25:J25"/>
    <mergeCell ref="G26:J26"/>
    <mergeCell ref="G27:J27"/>
    <mergeCell ref="G38:J38"/>
    <mergeCell ref="G39:J39"/>
    <mergeCell ref="G40:J40"/>
    <mergeCell ref="G41:J41"/>
    <mergeCell ref="G42:J42"/>
    <mergeCell ref="G33:J33"/>
    <mergeCell ref="G34:J34"/>
    <mergeCell ref="G35:J35"/>
    <mergeCell ref="G36:J36"/>
    <mergeCell ref="G37:J37"/>
    <mergeCell ref="G48:J48"/>
    <mergeCell ref="G49:J49"/>
    <mergeCell ref="G50:J50"/>
    <mergeCell ref="G51:J51"/>
    <mergeCell ref="G52:J52"/>
    <mergeCell ref="G43:J43"/>
    <mergeCell ref="G44:J44"/>
    <mergeCell ref="G45:J45"/>
    <mergeCell ref="G46:J46"/>
    <mergeCell ref="G47:J47"/>
    <mergeCell ref="G58:J58"/>
    <mergeCell ref="G59:J59"/>
    <mergeCell ref="G60:J60"/>
    <mergeCell ref="G61:J61"/>
    <mergeCell ref="G62:J62"/>
    <mergeCell ref="G53:J53"/>
    <mergeCell ref="G54:J54"/>
    <mergeCell ref="G55:J55"/>
    <mergeCell ref="G56:J56"/>
    <mergeCell ref="G57:J57"/>
    <mergeCell ref="G68:J68"/>
    <mergeCell ref="G69:J69"/>
    <mergeCell ref="G70:J70"/>
    <mergeCell ref="G71:J71"/>
    <mergeCell ref="G72:J72"/>
    <mergeCell ref="G63:J63"/>
    <mergeCell ref="G64:J64"/>
    <mergeCell ref="G65:J65"/>
    <mergeCell ref="G66:J66"/>
    <mergeCell ref="G67:J67"/>
    <mergeCell ref="G78:J78"/>
    <mergeCell ref="G79:J79"/>
    <mergeCell ref="G80:J80"/>
    <mergeCell ref="G81:J81"/>
    <mergeCell ref="G82:J82"/>
    <mergeCell ref="G73:J73"/>
    <mergeCell ref="G74:J74"/>
    <mergeCell ref="G75:J75"/>
    <mergeCell ref="G76:J76"/>
    <mergeCell ref="G77:J77"/>
    <mergeCell ref="G88:J88"/>
    <mergeCell ref="G89:J89"/>
    <mergeCell ref="G90:J90"/>
    <mergeCell ref="G91:J91"/>
    <mergeCell ref="G92:J92"/>
    <mergeCell ref="G83:J83"/>
    <mergeCell ref="G84:J84"/>
    <mergeCell ref="G85:J85"/>
    <mergeCell ref="G86:J86"/>
    <mergeCell ref="G87:J87"/>
    <mergeCell ref="G98:J98"/>
    <mergeCell ref="G99:J99"/>
    <mergeCell ref="G100:J100"/>
    <mergeCell ref="G101:J101"/>
    <mergeCell ref="G102:J102"/>
    <mergeCell ref="G93:J93"/>
    <mergeCell ref="G94:J94"/>
    <mergeCell ref="G95:J95"/>
    <mergeCell ref="G96:J96"/>
    <mergeCell ref="G97:J97"/>
    <mergeCell ref="G108:J108"/>
    <mergeCell ref="G109:J109"/>
    <mergeCell ref="G110:J110"/>
    <mergeCell ref="G111:J111"/>
    <mergeCell ref="G112:J112"/>
    <mergeCell ref="G103:J103"/>
    <mergeCell ref="G104:J104"/>
    <mergeCell ref="G105:J105"/>
    <mergeCell ref="G106:J106"/>
    <mergeCell ref="G107:J107"/>
    <mergeCell ref="G118:J118"/>
    <mergeCell ref="G119:J119"/>
    <mergeCell ref="G120:J120"/>
    <mergeCell ref="G121:J121"/>
    <mergeCell ref="G122:J122"/>
    <mergeCell ref="G113:J113"/>
    <mergeCell ref="G114:J114"/>
    <mergeCell ref="G115:J115"/>
    <mergeCell ref="G116:J116"/>
    <mergeCell ref="G117:J117"/>
    <mergeCell ref="G128:J128"/>
    <mergeCell ref="G129:J129"/>
    <mergeCell ref="G130:J130"/>
    <mergeCell ref="G131:J131"/>
    <mergeCell ref="G132:J132"/>
    <mergeCell ref="G123:J123"/>
    <mergeCell ref="G124:J124"/>
    <mergeCell ref="G125:J125"/>
    <mergeCell ref="G126:J126"/>
    <mergeCell ref="G127:J127"/>
    <mergeCell ref="G138:J138"/>
    <mergeCell ref="G139:J139"/>
    <mergeCell ref="G140:J140"/>
    <mergeCell ref="G141:J141"/>
    <mergeCell ref="G142:J142"/>
    <mergeCell ref="G133:J133"/>
    <mergeCell ref="G134:J134"/>
    <mergeCell ref="G135:J135"/>
    <mergeCell ref="G136:J136"/>
    <mergeCell ref="G137:J137"/>
    <mergeCell ref="G148:J148"/>
    <mergeCell ref="G149:J149"/>
    <mergeCell ref="G150:J150"/>
    <mergeCell ref="G151:J151"/>
    <mergeCell ref="G152:J152"/>
    <mergeCell ref="G143:J143"/>
    <mergeCell ref="G144:J144"/>
    <mergeCell ref="G145:J145"/>
    <mergeCell ref="G146:J146"/>
    <mergeCell ref="G147:J147"/>
    <mergeCell ref="G158:J158"/>
    <mergeCell ref="G159:J159"/>
    <mergeCell ref="G160:J160"/>
    <mergeCell ref="G161:J161"/>
    <mergeCell ref="G162:J162"/>
    <mergeCell ref="G153:J153"/>
    <mergeCell ref="G154:J154"/>
    <mergeCell ref="G155:J155"/>
    <mergeCell ref="G156:J156"/>
    <mergeCell ref="G157:J157"/>
    <mergeCell ref="G168:J168"/>
    <mergeCell ref="G169:J169"/>
    <mergeCell ref="G170:J170"/>
    <mergeCell ref="G171:J171"/>
    <mergeCell ref="G172:J172"/>
    <mergeCell ref="G163:J163"/>
    <mergeCell ref="G164:J164"/>
    <mergeCell ref="G165:J165"/>
    <mergeCell ref="G166:J166"/>
    <mergeCell ref="G167:J167"/>
    <mergeCell ref="G178:J178"/>
    <mergeCell ref="G179:J179"/>
    <mergeCell ref="G180:J180"/>
    <mergeCell ref="G181:J181"/>
    <mergeCell ref="G182:J182"/>
    <mergeCell ref="G173:J173"/>
    <mergeCell ref="G174:J174"/>
    <mergeCell ref="G175:J175"/>
    <mergeCell ref="G176:J176"/>
    <mergeCell ref="G177:J177"/>
    <mergeCell ref="G188:J188"/>
    <mergeCell ref="G189:J189"/>
    <mergeCell ref="G190:J190"/>
    <mergeCell ref="G191:J191"/>
    <mergeCell ref="G192:J192"/>
    <mergeCell ref="G183:J183"/>
    <mergeCell ref="G184:J184"/>
    <mergeCell ref="G185:J185"/>
    <mergeCell ref="G186:J186"/>
    <mergeCell ref="G187:J187"/>
    <mergeCell ref="G198:J198"/>
    <mergeCell ref="G199:J199"/>
    <mergeCell ref="G200:J200"/>
    <mergeCell ref="G201:J201"/>
    <mergeCell ref="G202:J202"/>
    <mergeCell ref="G193:J193"/>
    <mergeCell ref="G194:J194"/>
    <mergeCell ref="G195:J195"/>
    <mergeCell ref="G196:J196"/>
    <mergeCell ref="G197:J197"/>
    <mergeCell ref="G213:J213"/>
    <mergeCell ref="G214:J214"/>
    <mergeCell ref="G208:J208"/>
    <mergeCell ref="G209:J209"/>
    <mergeCell ref="G210:J210"/>
    <mergeCell ref="G211:J211"/>
    <mergeCell ref="G212:J212"/>
    <mergeCell ref="G203:J203"/>
    <mergeCell ref="G204:J204"/>
    <mergeCell ref="G205:J205"/>
    <mergeCell ref="G206:J206"/>
    <mergeCell ref="G207:J207"/>
    <mergeCell ref="G224:J224"/>
    <mergeCell ref="G225:J225"/>
    <mergeCell ref="G219:J219"/>
    <mergeCell ref="G220:J220"/>
    <mergeCell ref="G221:J221"/>
    <mergeCell ref="G222:J222"/>
    <mergeCell ref="G223:J223"/>
    <mergeCell ref="G215:J215"/>
    <mergeCell ref="G216:J216"/>
    <mergeCell ref="G217:J217"/>
    <mergeCell ref="G218:J218"/>
    <mergeCell ref="G230:J230"/>
    <mergeCell ref="G231:J231"/>
    <mergeCell ref="G232:J232"/>
    <mergeCell ref="G233:J233"/>
    <mergeCell ref="G234:J234"/>
    <mergeCell ref="G226:J226"/>
    <mergeCell ref="G227:J227"/>
    <mergeCell ref="G228:J228"/>
    <mergeCell ref="G229:J229"/>
    <mergeCell ref="G240:J240"/>
    <mergeCell ref="G241:J241"/>
    <mergeCell ref="G242:J242"/>
    <mergeCell ref="G243:J243"/>
    <mergeCell ref="G244:J244"/>
    <mergeCell ref="G235:J235"/>
    <mergeCell ref="G236:J236"/>
    <mergeCell ref="G237:J237"/>
    <mergeCell ref="G238:J238"/>
    <mergeCell ref="G239:J239"/>
    <mergeCell ref="G250:J250"/>
    <mergeCell ref="G251:J251"/>
    <mergeCell ref="G252:J252"/>
    <mergeCell ref="G253:J253"/>
    <mergeCell ref="G254:J254"/>
    <mergeCell ref="G245:J245"/>
    <mergeCell ref="G246:J246"/>
    <mergeCell ref="G247:J247"/>
    <mergeCell ref="G248:J248"/>
    <mergeCell ref="G249:J249"/>
    <mergeCell ref="G260:J260"/>
    <mergeCell ref="G261:J261"/>
    <mergeCell ref="G262:J262"/>
    <mergeCell ref="G263:J263"/>
    <mergeCell ref="G264:J264"/>
    <mergeCell ref="G255:J255"/>
    <mergeCell ref="G256:J256"/>
    <mergeCell ref="G257:J257"/>
    <mergeCell ref="G258:J258"/>
    <mergeCell ref="G259:J259"/>
    <mergeCell ref="G270:J270"/>
    <mergeCell ref="G271:J271"/>
    <mergeCell ref="G272:J272"/>
    <mergeCell ref="G273:J273"/>
    <mergeCell ref="G274:J274"/>
    <mergeCell ref="G265:J265"/>
    <mergeCell ref="G266:J266"/>
    <mergeCell ref="G267:J267"/>
    <mergeCell ref="G268:J268"/>
    <mergeCell ref="G269:J269"/>
    <mergeCell ref="G280:J280"/>
    <mergeCell ref="G281:J281"/>
    <mergeCell ref="G282:J282"/>
    <mergeCell ref="G283:J283"/>
    <mergeCell ref="G284:J284"/>
    <mergeCell ref="G275:J275"/>
    <mergeCell ref="G276:J276"/>
    <mergeCell ref="G277:J277"/>
    <mergeCell ref="G278:J278"/>
    <mergeCell ref="G279:J279"/>
    <mergeCell ref="G290:J290"/>
    <mergeCell ref="G291:J291"/>
    <mergeCell ref="G292:J292"/>
    <mergeCell ref="G293:J293"/>
    <mergeCell ref="G294:J294"/>
    <mergeCell ref="G285:J285"/>
    <mergeCell ref="G286:J286"/>
    <mergeCell ref="G287:J287"/>
    <mergeCell ref="G288:J288"/>
    <mergeCell ref="G289:J289"/>
    <mergeCell ref="G300:J300"/>
    <mergeCell ref="G301:J301"/>
    <mergeCell ref="G302:J302"/>
    <mergeCell ref="G303:J303"/>
    <mergeCell ref="G304:J304"/>
    <mergeCell ref="G295:J295"/>
    <mergeCell ref="G296:J296"/>
    <mergeCell ref="G297:J297"/>
    <mergeCell ref="G298:J298"/>
    <mergeCell ref="G299:J299"/>
    <mergeCell ref="G318:J318"/>
    <mergeCell ref="G319:J319"/>
    <mergeCell ref="G310:J310"/>
    <mergeCell ref="G311:J311"/>
    <mergeCell ref="G312:J312"/>
    <mergeCell ref="G313:J313"/>
    <mergeCell ref="G314:J314"/>
    <mergeCell ref="G305:J305"/>
    <mergeCell ref="G306:J306"/>
    <mergeCell ref="G307:J307"/>
    <mergeCell ref="G308:J308"/>
    <mergeCell ref="G309:J309"/>
    <mergeCell ref="G332:J332"/>
    <mergeCell ref="G333:J333"/>
    <mergeCell ref="G334:J334"/>
    <mergeCell ref="G335:J335"/>
    <mergeCell ref="G339:J339"/>
    <mergeCell ref="G8:J8"/>
    <mergeCell ref="G330:J330"/>
    <mergeCell ref="G331:J331"/>
    <mergeCell ref="G336:J336"/>
    <mergeCell ref="G337:J337"/>
    <mergeCell ref="G338:J338"/>
    <mergeCell ref="G325:J325"/>
    <mergeCell ref="G326:J326"/>
    <mergeCell ref="G327:J327"/>
    <mergeCell ref="G328:J328"/>
    <mergeCell ref="G329:J329"/>
    <mergeCell ref="G320:J320"/>
    <mergeCell ref="G321:J321"/>
    <mergeCell ref="G322:J322"/>
    <mergeCell ref="G323:J323"/>
    <mergeCell ref="G324:J324"/>
    <mergeCell ref="G315:J315"/>
    <mergeCell ref="G316:J316"/>
    <mergeCell ref="G317:J317"/>
  </mergeCells>
  <hyperlinks>
    <hyperlink ref="J343" location="Índice!A1" display="Volver al índice" xr:uid="{00000000-0004-0000-21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820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74878401</v>
      </c>
      <c r="E11" s="8">
        <f t="shared" ref="E11:E16" si="0">+D11/$D$16</f>
        <v>0.4699650343066738</v>
      </c>
      <c r="F11" s="16"/>
      <c r="G11" s="99"/>
    </row>
    <row r="12" spans="1:164" ht="14.25" customHeight="1" x14ac:dyDescent="0.3">
      <c r="C12" s="6" t="s">
        <v>11</v>
      </c>
      <c r="D12" s="7">
        <v>45966750</v>
      </c>
      <c r="E12" s="8">
        <f t="shared" si="0"/>
        <v>0.28850462820001055</v>
      </c>
      <c r="F12" s="16"/>
      <c r="G12" s="99"/>
    </row>
    <row r="13" spans="1:164" ht="14.25" customHeight="1" x14ac:dyDescent="0.3">
      <c r="C13" s="6" t="s">
        <v>13</v>
      </c>
      <c r="D13" s="7">
        <v>35171034</v>
      </c>
      <c r="E13" s="8">
        <f t="shared" si="0"/>
        <v>0.22074665029787682</v>
      </c>
      <c r="F13" s="16"/>
      <c r="G13" s="99"/>
    </row>
    <row r="14" spans="1:164" ht="14.25" customHeight="1" x14ac:dyDescent="0.3">
      <c r="C14" s="6" t="s">
        <v>12</v>
      </c>
      <c r="D14" s="7">
        <v>2472147</v>
      </c>
      <c r="E14" s="8">
        <f t="shared" si="0"/>
        <v>1.5516125266432181E-2</v>
      </c>
      <c r="F14" s="16"/>
      <c r="G14" s="99"/>
    </row>
    <row r="15" spans="1:164" ht="14.25" customHeight="1" x14ac:dyDescent="0.3">
      <c r="C15" s="6" t="s">
        <v>14</v>
      </c>
      <c r="D15" s="7">
        <v>839268</v>
      </c>
      <c r="E15" s="8">
        <f t="shared" si="0"/>
        <v>5.2675619290066507E-3</v>
      </c>
      <c r="F15" s="16"/>
      <c r="G15" s="99"/>
    </row>
    <row r="16" spans="1:164" ht="14.25" customHeight="1" x14ac:dyDescent="0.3">
      <c r="C16" s="20" t="s">
        <v>5</v>
      </c>
      <c r="D16" s="21">
        <f>SUM(D11:D15)</f>
        <v>159327600</v>
      </c>
      <c r="E16" s="22">
        <f t="shared" si="0"/>
        <v>1</v>
      </c>
      <c r="F16" s="18"/>
      <c r="G16" s="99"/>
    </row>
    <row r="17" spans="3:6" ht="14.25" customHeight="1" x14ac:dyDescent="0.3">
      <c r="C17" s="10" t="s">
        <v>815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9" t="s">
        <v>821</v>
      </c>
      <c r="D20" s="119"/>
      <c r="E20" s="119"/>
      <c r="F20" s="15"/>
    </row>
    <row r="38" spans="3:8" ht="14.25" customHeight="1" x14ac:dyDescent="0.3">
      <c r="C38" s="10" t="s">
        <v>815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822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15</v>
      </c>
      <c r="E10" s="26" t="s">
        <v>2</v>
      </c>
      <c r="F10" s="17"/>
    </row>
    <row r="11" spans="1:164" ht="14.25" customHeight="1" x14ac:dyDescent="0.3">
      <c r="C11" s="6" t="s">
        <v>10</v>
      </c>
      <c r="D11" s="13">
        <v>108492809</v>
      </c>
      <c r="E11" s="8">
        <f t="shared" ref="E11:E16" si="0">+D11/$D$16</f>
        <v>0.31027439403269563</v>
      </c>
      <c r="F11" s="16"/>
      <c r="G11" s="99"/>
    </row>
    <row r="12" spans="1:164" ht="14.25" customHeight="1" x14ac:dyDescent="0.3">
      <c r="C12" s="6" t="s">
        <v>14</v>
      </c>
      <c r="D12" s="13">
        <v>84042443</v>
      </c>
      <c r="E12" s="8">
        <f t="shared" si="0"/>
        <v>0.24034973668026571</v>
      </c>
      <c r="F12" s="16"/>
      <c r="G12" s="99"/>
    </row>
    <row r="13" spans="1:164" ht="14.25" customHeight="1" x14ac:dyDescent="0.3">
      <c r="C13" s="6" t="s">
        <v>13</v>
      </c>
      <c r="D13" s="13">
        <v>65205714</v>
      </c>
      <c r="E13" s="8">
        <f t="shared" si="0"/>
        <v>0.18647930296301257</v>
      </c>
      <c r="F13" s="16"/>
      <c r="G13" s="99"/>
    </row>
    <row r="14" spans="1:164" ht="14.25" customHeight="1" x14ac:dyDescent="0.3">
      <c r="C14" s="6" t="s">
        <v>12</v>
      </c>
      <c r="D14" s="13">
        <v>46186496</v>
      </c>
      <c r="E14" s="8">
        <f t="shared" si="0"/>
        <v>0.13208697600311484</v>
      </c>
      <c r="F14" s="16"/>
      <c r="G14" s="99"/>
    </row>
    <row r="15" spans="1:164" ht="14.25" customHeight="1" x14ac:dyDescent="0.3">
      <c r="C15" s="6" t="s">
        <v>11</v>
      </c>
      <c r="D15" s="13">
        <v>45739836</v>
      </c>
      <c r="E15" s="8">
        <f t="shared" si="0"/>
        <v>0.13080959032091127</v>
      </c>
      <c r="F15" s="16"/>
      <c r="G15" s="99"/>
    </row>
    <row r="16" spans="1:164" ht="14.25" customHeight="1" x14ac:dyDescent="0.3">
      <c r="C16" s="20" t="s">
        <v>5</v>
      </c>
      <c r="D16" s="23">
        <f>SUM(D11:D15)</f>
        <v>349667298</v>
      </c>
      <c r="E16" s="22">
        <f t="shared" si="0"/>
        <v>1</v>
      </c>
      <c r="F16" s="18"/>
      <c r="G16" s="99"/>
    </row>
    <row r="17" spans="3:6" ht="14.25" customHeight="1" x14ac:dyDescent="0.3">
      <c r="C17" s="9" t="s">
        <v>6</v>
      </c>
    </row>
    <row r="18" spans="3:6" ht="14.25" customHeight="1" x14ac:dyDescent="0.3">
      <c r="C18" s="10" t="s">
        <v>16</v>
      </c>
    </row>
    <row r="19" spans="3:6" ht="14.25" customHeight="1" x14ac:dyDescent="0.3">
      <c r="C19" s="10" t="s">
        <v>815</v>
      </c>
    </row>
    <row r="20" spans="3:6" ht="14.25" customHeight="1" x14ac:dyDescent="0.3">
      <c r="C20" s="10" t="s">
        <v>7</v>
      </c>
    </row>
    <row r="22" spans="3:6" s="3" customFormat="1" ht="28.5" customHeight="1" x14ac:dyDescent="0.3">
      <c r="C22" s="119" t="s">
        <v>823</v>
      </c>
      <c r="D22" s="119"/>
      <c r="E22" s="119"/>
      <c r="F22" s="15"/>
    </row>
    <row r="40" spans="3:6" ht="14.25" customHeight="1" x14ac:dyDescent="0.3">
      <c r="C40" s="10" t="s">
        <v>815</v>
      </c>
    </row>
    <row r="41" spans="3:6" ht="14.25" customHeight="1" x14ac:dyDescent="0.3">
      <c r="C41" s="10" t="s">
        <v>7</v>
      </c>
    </row>
    <row r="43" spans="3:6" ht="14.25" customHeight="1" x14ac:dyDescent="0.3">
      <c r="E43" s="11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118" t="s">
        <v>811</v>
      </c>
      <c r="D6" s="118"/>
      <c r="E6" s="118"/>
      <c r="F6" s="14"/>
    </row>
    <row r="9" spans="1:164" s="3" customFormat="1" ht="29.25" customHeight="1" x14ac:dyDescent="0.3">
      <c r="C9" s="119" t="s">
        <v>824</v>
      </c>
      <c r="D9" s="119"/>
      <c r="E9" s="119"/>
      <c r="F9" s="15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17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9"/>
      <c r="C11" s="6" t="s">
        <v>18</v>
      </c>
      <c r="D11" s="7">
        <v>155997367</v>
      </c>
      <c r="E11" s="8">
        <f>+D11/$D$13</f>
        <v>0.97909820395210878</v>
      </c>
      <c r="F11" s="16"/>
      <c r="G11" s="99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9"/>
      <c r="C12" s="6" t="s">
        <v>19</v>
      </c>
      <c r="D12" s="7">
        <v>3330233</v>
      </c>
      <c r="E12" s="8">
        <f t="shared" ref="E12:E13" si="0">+D12/$D$13</f>
        <v>2.0901796047891264E-2</v>
      </c>
      <c r="F12" s="16"/>
      <c r="G12" s="99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0" t="s">
        <v>5</v>
      </c>
      <c r="D13" s="21">
        <f>+D11+D12</f>
        <v>159327600</v>
      </c>
      <c r="E13" s="22">
        <f t="shared" si="0"/>
        <v>1</v>
      </c>
      <c r="F13" s="18"/>
      <c r="G13" s="99"/>
    </row>
    <row r="14" spans="1:164" ht="14.25" customHeight="1" x14ac:dyDescent="0.3">
      <c r="C14" s="10" t="s">
        <v>815</v>
      </c>
    </row>
    <row r="15" spans="1:164" ht="14.25" customHeight="1" x14ac:dyDescent="0.3">
      <c r="C15" s="10" t="s">
        <v>7</v>
      </c>
    </row>
    <row r="17" spans="3:9" s="3" customFormat="1" ht="29.25" customHeight="1" x14ac:dyDescent="0.3">
      <c r="C17" s="119" t="s">
        <v>825</v>
      </c>
      <c r="D17" s="119"/>
      <c r="E17" s="119"/>
      <c r="F17" s="15"/>
    </row>
    <row r="18" spans="3:9" ht="14.25" customHeight="1" x14ac:dyDescent="0.3">
      <c r="I18" s="1" t="s">
        <v>20</v>
      </c>
    </row>
    <row r="35" spans="3:6" ht="14.25" customHeight="1" x14ac:dyDescent="0.3">
      <c r="C35" s="10" t="s">
        <v>815</v>
      </c>
    </row>
    <row r="36" spans="3:6" ht="14.25" customHeight="1" x14ac:dyDescent="0.3">
      <c r="C36" s="10" t="s">
        <v>7</v>
      </c>
    </row>
    <row r="38" spans="3:6" ht="14.25" customHeight="1" x14ac:dyDescent="0.3">
      <c r="E38" s="11" t="s">
        <v>8</v>
      </c>
      <c r="F38" s="19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8" t="s">
        <v>811</v>
      </c>
      <c r="D6" s="118"/>
      <c r="E6" s="118"/>
      <c r="F6" s="100"/>
    </row>
    <row r="9" spans="3:7" s="32" customFormat="1" ht="28.5" customHeight="1" x14ac:dyDescent="0.3">
      <c r="C9" s="119" t="s">
        <v>826</v>
      </c>
      <c r="D9" s="119"/>
      <c r="E9" s="119"/>
      <c r="F9" s="101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149301237</v>
      </c>
      <c r="E11" s="8">
        <f>+D11/$D$15</f>
        <v>0.95707536525279946</v>
      </c>
      <c r="F11" s="16"/>
    </row>
    <row r="12" spans="3:7" ht="14.25" customHeight="1" x14ac:dyDescent="0.3">
      <c r="C12" s="103" t="s">
        <v>266</v>
      </c>
      <c r="D12" s="7">
        <v>146316858</v>
      </c>
      <c r="E12" s="8">
        <f t="shared" ref="E12:E15" si="0">+D12/$D$15</f>
        <v>0.93794440774118959</v>
      </c>
      <c r="F12" s="16"/>
      <c r="G12" s="90"/>
    </row>
    <row r="13" spans="3:7" ht="14.25" customHeight="1" x14ac:dyDescent="0.3">
      <c r="C13" s="103" t="s">
        <v>265</v>
      </c>
      <c r="D13" s="7">
        <v>2984379</v>
      </c>
      <c r="E13" s="8">
        <f t="shared" si="0"/>
        <v>1.9130957511609797E-2</v>
      </c>
      <c r="F13" s="16"/>
      <c r="G13" s="90"/>
    </row>
    <row r="14" spans="3:7" ht="14.25" customHeight="1" x14ac:dyDescent="0.3">
      <c r="C14" s="6" t="s">
        <v>4</v>
      </c>
      <c r="D14" s="7">
        <v>6696130</v>
      </c>
      <c r="E14" s="8">
        <f t="shared" si="0"/>
        <v>4.2924634747200575E-2</v>
      </c>
      <c r="F14" s="16"/>
    </row>
    <row r="15" spans="3:7" ht="14.25" customHeight="1" x14ac:dyDescent="0.3">
      <c r="C15" s="20" t="s">
        <v>5</v>
      </c>
      <c r="D15" s="21">
        <f>+D11+D14</f>
        <v>155997367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4"/>
      <c r="E16" s="18"/>
      <c r="F16" s="18"/>
    </row>
    <row r="17" spans="3:6" ht="14.25" customHeight="1" x14ac:dyDescent="0.3">
      <c r="C17" s="39" t="s">
        <v>267</v>
      </c>
      <c r="D17" s="94"/>
      <c r="E17" s="18"/>
      <c r="F17" s="18"/>
    </row>
    <row r="18" spans="3:6" ht="14.25" customHeight="1" x14ac:dyDescent="0.3">
      <c r="C18" s="10" t="s">
        <v>815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9" t="s">
        <v>827</v>
      </c>
      <c r="D21" s="119"/>
      <c r="E21" s="119"/>
      <c r="F21" s="101"/>
    </row>
    <row r="39" spans="3:6" ht="14.25" customHeight="1" x14ac:dyDescent="0.3">
      <c r="C39" s="10" t="s">
        <v>815</v>
      </c>
    </row>
    <row r="40" spans="3:6" ht="14.25" customHeight="1" x14ac:dyDescent="0.3">
      <c r="C40" s="10" t="s">
        <v>7</v>
      </c>
    </row>
    <row r="42" spans="3:6" ht="14.25" customHeight="1" x14ac:dyDescent="0.3">
      <c r="E42" s="102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9" t="s">
        <v>828</v>
      </c>
      <c r="D9" s="119"/>
      <c r="E9" s="119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74868387</v>
      </c>
      <c r="E11" s="8">
        <f t="shared" ref="E11:E16" si="0">+D11/$D$16</f>
        <v>0.47993365811103722</v>
      </c>
      <c r="F11" s="16"/>
      <c r="G11" s="99"/>
    </row>
    <row r="12" spans="1:164" ht="14.25" customHeight="1" x14ac:dyDescent="0.3">
      <c r="C12" s="6" t="s">
        <v>11</v>
      </c>
      <c r="D12" s="7">
        <v>44197683</v>
      </c>
      <c r="E12" s="8">
        <f t="shared" si="0"/>
        <v>0.28332326275737718</v>
      </c>
      <c r="F12" s="16"/>
      <c r="G12" s="99"/>
    </row>
    <row r="13" spans="1:164" ht="14.25" customHeight="1" x14ac:dyDescent="0.3">
      <c r="C13" s="6" t="s">
        <v>13</v>
      </c>
      <c r="D13" s="7">
        <v>34170663</v>
      </c>
      <c r="E13" s="8">
        <f t="shared" si="0"/>
        <v>0.2190464086486793</v>
      </c>
      <c r="F13" s="16"/>
      <c r="G13" s="99"/>
    </row>
    <row r="14" spans="1:164" ht="14.25" customHeight="1" x14ac:dyDescent="0.3">
      <c r="C14" s="6" t="s">
        <v>12</v>
      </c>
      <c r="D14" s="7">
        <v>2410081</v>
      </c>
      <c r="E14" s="8">
        <f t="shared" si="0"/>
        <v>1.5449497939282526E-2</v>
      </c>
      <c r="F14" s="16"/>
      <c r="G14" s="99"/>
    </row>
    <row r="15" spans="1:164" ht="14.25" customHeight="1" x14ac:dyDescent="0.3">
      <c r="C15" s="6" t="s">
        <v>14</v>
      </c>
      <c r="D15" s="7">
        <v>350553</v>
      </c>
      <c r="E15" s="8">
        <f t="shared" si="0"/>
        <v>2.2471725436237653E-3</v>
      </c>
      <c r="F15" s="16"/>
      <c r="G15" s="99"/>
    </row>
    <row r="16" spans="1:164" ht="14.25" customHeight="1" x14ac:dyDescent="0.3">
      <c r="C16" s="20" t="s">
        <v>5</v>
      </c>
      <c r="D16" s="21">
        <f>SUM(D11:D15)</f>
        <v>155997367</v>
      </c>
      <c r="E16" s="22">
        <f t="shared" si="0"/>
        <v>1</v>
      </c>
      <c r="F16" s="18"/>
      <c r="G16" s="99"/>
    </row>
    <row r="17" spans="3:6" ht="14.25" customHeight="1" x14ac:dyDescent="0.3">
      <c r="C17" s="10" t="s">
        <v>815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9" t="s">
        <v>829</v>
      </c>
      <c r="D20" s="119"/>
      <c r="E20" s="119"/>
      <c r="F20" s="15"/>
    </row>
    <row r="38" spans="3:8" ht="14.25" customHeight="1" x14ac:dyDescent="0.3">
      <c r="C38" s="10" t="s">
        <v>815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8" t="s">
        <v>811</v>
      </c>
      <c r="D6" s="118"/>
      <c r="E6" s="118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9" t="s">
        <v>830</v>
      </c>
      <c r="D9" s="119"/>
      <c r="E9" s="119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22</v>
      </c>
      <c r="D11" s="7">
        <v>97503403</v>
      </c>
      <c r="E11" s="8">
        <f>+D11/$D$14</f>
        <v>0.6250323644084782</v>
      </c>
      <c r="F11" s="16"/>
      <c r="G11" s="99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23</v>
      </c>
      <c r="D12" s="7">
        <v>58005272.780000001</v>
      </c>
      <c r="E12" s="8">
        <f t="shared" ref="E12:E14" si="0">+D12/$D$14</f>
        <v>0.37183494809757711</v>
      </c>
      <c r="F12" s="16"/>
      <c r="G12" s="99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24</v>
      </c>
      <c r="D13" s="7">
        <v>488691</v>
      </c>
      <c r="E13" s="8">
        <f t="shared" si="0"/>
        <v>3.1326874939446333E-3</v>
      </c>
      <c r="F13" s="16"/>
      <c r="G13" s="99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155997366.78</v>
      </c>
      <c r="E14" s="22">
        <f t="shared" si="0"/>
        <v>1</v>
      </c>
      <c r="F14" s="18"/>
      <c r="G14" s="99"/>
    </row>
    <row r="15" spans="1:164" ht="14.25" customHeight="1" x14ac:dyDescent="0.3">
      <c r="C15" s="10" t="s">
        <v>815</v>
      </c>
      <c r="D15" s="30"/>
      <c r="E15" s="30"/>
      <c r="F15" s="30"/>
      <c r="G15" s="99"/>
    </row>
    <row r="16" spans="1:164" ht="14.25" customHeight="1" x14ac:dyDescent="0.3">
      <c r="C16" s="10" t="s">
        <v>7</v>
      </c>
      <c r="D16" s="30"/>
      <c r="E16" s="30"/>
      <c r="F16" s="30"/>
      <c r="G16" s="99"/>
    </row>
    <row r="17" spans="3:6" ht="14.25" customHeight="1" x14ac:dyDescent="0.3">
      <c r="C17" s="30"/>
      <c r="D17" s="30"/>
      <c r="E17" s="30"/>
      <c r="F17" s="30"/>
    </row>
    <row r="18" spans="3:6" ht="28.5" customHeight="1" x14ac:dyDescent="0.3">
      <c r="C18" s="119" t="s">
        <v>831</v>
      </c>
      <c r="D18" s="119"/>
      <c r="E18" s="119"/>
      <c r="F18" s="15"/>
    </row>
    <row r="36" spans="3:6" ht="14.25" customHeight="1" x14ac:dyDescent="0.3">
      <c r="C36" s="10" t="s">
        <v>815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 </vt:lpstr>
      <vt:lpstr>Tabla y Gráfico N° 19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Glosario</vt:lpstr>
      <vt:lpstr>Anexo N° 01</vt:lpstr>
      <vt:lpstr>Anexo N° 02</vt:lpstr>
      <vt:lpstr>Anexo N° 03</vt:lpstr>
      <vt:lpstr>Anexo N° 04</vt:lpstr>
      <vt:lpstr>Anexo N° 05</vt:lpstr>
      <vt:lpstr>Anexo N° 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2019-01-28T19:52:17Z</dcterms:modified>
</cp:coreProperties>
</file>