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405" yWindow="0" windowWidth="21750" windowHeight="11385" activeTab="7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</sheets>
  <definedNames>
    <definedName name="_xlnm.Print_Area" localSheetId="3">'2014'!$B$3:$K$79</definedName>
    <definedName name="_xlnm.Print_Area" localSheetId="4">'2015'!$A$3:$J$77</definedName>
    <definedName name="_xlnm.Print_Area" localSheetId="5">'2016'!$A$4:$J$78</definedName>
    <definedName name="_xlnm.Print_Area" localSheetId="7">'2018'!$B$2:$K$79</definedName>
  </definedNames>
  <calcPr calcId="152511"/>
</workbook>
</file>

<file path=xl/calcChain.xml><?xml version="1.0" encoding="utf-8"?>
<calcChain xmlns="http://schemas.openxmlformats.org/spreadsheetml/2006/main">
  <c r="K77" i="8" l="1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J58" i="8"/>
  <c r="I58" i="8"/>
  <c r="H58" i="8"/>
  <c r="G58" i="8"/>
  <c r="F58" i="8"/>
  <c r="E58" i="8"/>
  <c r="D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J7" i="8"/>
  <c r="J6" i="8" s="1"/>
  <c r="I7" i="8"/>
  <c r="I6" i="8" s="1"/>
  <c r="H7" i="8"/>
  <c r="H6" i="8" s="1"/>
  <c r="G7" i="8"/>
  <c r="F7" i="8"/>
  <c r="E7" i="8"/>
  <c r="E6" i="8" s="1"/>
  <c r="D7" i="8"/>
  <c r="F6" i="8" l="1"/>
  <c r="G6" i="8"/>
  <c r="K7" i="8"/>
  <c r="K58" i="8"/>
  <c r="D6" i="8"/>
  <c r="J76" i="6"/>
  <c r="J74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 s="1"/>
  <c r="I58" i="6"/>
  <c r="H58" i="6"/>
  <c r="G58" i="6"/>
  <c r="F58" i="6"/>
  <c r="E58" i="6"/>
  <c r="D58" i="6"/>
  <c r="C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8" i="6"/>
  <c r="H8" i="6"/>
  <c r="H7" i="6" s="1"/>
  <c r="G8" i="6"/>
  <c r="G7" i="6" s="1"/>
  <c r="F8" i="6"/>
  <c r="F7" i="6" s="1"/>
  <c r="E8" i="6"/>
  <c r="D8" i="6"/>
  <c r="D7" i="6" s="1"/>
  <c r="C8" i="6"/>
  <c r="K6" i="8" l="1"/>
  <c r="J8" i="6"/>
  <c r="J7" i="6" s="1"/>
  <c r="C7" i="6"/>
  <c r="E7" i="6"/>
  <c r="I7" i="6"/>
  <c r="J75" i="5"/>
  <c r="J74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I58" i="5"/>
  <c r="H58" i="5"/>
  <c r="G58" i="5"/>
  <c r="F58" i="5"/>
  <c r="E58" i="5"/>
  <c r="D58" i="5"/>
  <c r="C58" i="5"/>
  <c r="I8" i="5"/>
  <c r="H8" i="5"/>
  <c r="G8" i="5"/>
  <c r="F8" i="5"/>
  <c r="E8" i="5"/>
  <c r="D8" i="5"/>
  <c r="D7" i="5" s="1"/>
  <c r="C8" i="5"/>
  <c r="E7" i="5" l="1"/>
  <c r="C7" i="5"/>
  <c r="G7" i="5"/>
  <c r="I7" i="5"/>
  <c r="F7" i="5"/>
  <c r="J58" i="5"/>
  <c r="H7" i="5"/>
  <c r="J8" i="5"/>
  <c r="H7" i="4"/>
  <c r="E58" i="4"/>
  <c r="F58" i="4"/>
  <c r="G58" i="4"/>
  <c r="H58" i="4"/>
  <c r="I58" i="4"/>
  <c r="J58" i="4"/>
  <c r="K58" i="4"/>
  <c r="D58" i="4"/>
  <c r="E8" i="4"/>
  <c r="E7" i="4" s="1"/>
  <c r="F8" i="4"/>
  <c r="F7" i="4" s="1"/>
  <c r="G8" i="4"/>
  <c r="G7" i="4" s="1"/>
  <c r="H8" i="4"/>
  <c r="I8" i="4"/>
  <c r="I7" i="4" s="1"/>
  <c r="J8" i="4"/>
  <c r="J7" i="4" s="1"/>
  <c r="K8" i="4"/>
  <c r="K7" i="4" s="1"/>
  <c r="D8" i="4"/>
  <c r="J7" i="5" l="1"/>
  <c r="D7" i="4"/>
  <c r="E8" i="3"/>
  <c r="F8" i="3"/>
  <c r="G8" i="3"/>
  <c r="I8" i="3"/>
  <c r="J8" i="3"/>
  <c r="K8" i="3"/>
  <c r="D8" i="3"/>
  <c r="D7" i="3" s="1"/>
  <c r="J57" i="3"/>
  <c r="I57" i="3"/>
  <c r="H57" i="3"/>
  <c r="G57" i="3"/>
  <c r="F57" i="3"/>
  <c r="E57" i="3"/>
  <c r="H48" i="3"/>
  <c r="H8" i="3" s="1"/>
  <c r="H7" i="3" s="1"/>
  <c r="D8" i="2"/>
  <c r="E8" i="2"/>
  <c r="F8" i="2"/>
  <c r="G8" i="2"/>
  <c r="H8" i="2"/>
  <c r="I8" i="2"/>
  <c r="J8" i="2"/>
  <c r="D56" i="2"/>
  <c r="E56" i="2"/>
  <c r="F56" i="2"/>
  <c r="G56" i="2"/>
  <c r="H56" i="2"/>
  <c r="I56" i="2"/>
  <c r="J56" i="2"/>
  <c r="J7" i="2" l="1"/>
  <c r="I7" i="2"/>
  <c r="H7" i="2"/>
  <c r="J7" i="3"/>
  <c r="I7" i="3"/>
  <c r="G7" i="3"/>
  <c r="F7" i="3"/>
  <c r="E7" i="3"/>
  <c r="K57" i="3"/>
  <c r="K7" i="3" s="1"/>
  <c r="G7" i="2"/>
  <c r="K8" i="2"/>
  <c r="K56" i="2"/>
  <c r="E7" i="2"/>
  <c r="D7" i="2"/>
  <c r="F7" i="2"/>
  <c r="J56" i="1"/>
  <c r="I56" i="1"/>
  <c r="H56" i="1"/>
  <c r="G56" i="1"/>
  <c r="F56" i="1"/>
  <c r="E56" i="1"/>
  <c r="D56" i="1"/>
  <c r="J8" i="1"/>
  <c r="I8" i="1"/>
  <c r="H8" i="1"/>
  <c r="G8" i="1"/>
  <c r="F8" i="1"/>
  <c r="E8" i="1"/>
  <c r="E7" i="1" s="1"/>
  <c r="D8" i="1"/>
  <c r="F7" i="1"/>
  <c r="K7" i="2" l="1"/>
  <c r="I7" i="1"/>
  <c r="J7" i="1"/>
  <c r="D7" i="1"/>
  <c r="H7" i="1"/>
  <c r="K56" i="1"/>
  <c r="K8" i="1"/>
  <c r="G7" i="1"/>
  <c r="K7" i="1" s="1"/>
</calcChain>
</file>

<file path=xl/sharedStrings.xml><?xml version="1.0" encoding="utf-8"?>
<sst xmlns="http://schemas.openxmlformats.org/spreadsheetml/2006/main" count="1110" uniqueCount="221">
  <si>
    <t>Contenedores</t>
  </si>
  <si>
    <t>Granel Sólido (Miles de TM)</t>
  </si>
  <si>
    <t>Granel Líquido (Miles de TM)</t>
  </si>
  <si>
    <t>Carga Rodante (Miles de TM)</t>
  </si>
  <si>
    <t>Miles de TM</t>
  </si>
  <si>
    <t>Marítimo</t>
  </si>
  <si>
    <t>Talara</t>
  </si>
  <si>
    <t>TP Refinería Talara - Muelle Carga Líquida (PetroPerú)</t>
  </si>
  <si>
    <t>TP Multiboyas Punta Arenas - PetroPerú</t>
  </si>
  <si>
    <t>Paita</t>
  </si>
  <si>
    <t>Terminal Portuario Euroandino</t>
  </si>
  <si>
    <t>Bayóvar</t>
  </si>
  <si>
    <t>TP Bayóvar - Petroperú</t>
  </si>
  <si>
    <t>TP Misky Mayo - Vale</t>
  </si>
  <si>
    <t>TP Juan Pablo Quay</t>
  </si>
  <si>
    <t>TP Multiboyas Eten - Consorcio Terminales</t>
  </si>
  <si>
    <t>Chicama</t>
  </si>
  <si>
    <t>TP Chicama ENAPU</t>
  </si>
  <si>
    <t>Salaverry</t>
  </si>
  <si>
    <t>TP Multiboyas Salaverry - Consorcio Terminales</t>
  </si>
  <si>
    <t>TP Salaverry - ENAPU</t>
  </si>
  <si>
    <t>Chimbote</t>
  </si>
  <si>
    <t>TP Chimbote - ENAPU</t>
  </si>
  <si>
    <t>Muelle SIDERPERÚ</t>
  </si>
  <si>
    <t>TP Multiboyas Chimbote - Consorcio Terminales</t>
  </si>
  <si>
    <t>TP Multiboyas Colpex</t>
  </si>
  <si>
    <t>TP Multiboyas Blue Pacific Oils</t>
  </si>
  <si>
    <t>Huarmey</t>
  </si>
  <si>
    <t>TP Antamina</t>
  </si>
  <si>
    <t>Paramonga</t>
  </si>
  <si>
    <t>TP Multiboyas QUIMPAC - Paramonga</t>
  </si>
  <si>
    <t>Supe</t>
  </si>
  <si>
    <t>TP Supe ENAPU</t>
  </si>
  <si>
    <t>TP Multiboyas Supe - Consorcio Terminales</t>
  </si>
  <si>
    <t>Huacho</t>
  </si>
  <si>
    <t>TP Huacho ENAPU</t>
  </si>
  <si>
    <t>Callao</t>
  </si>
  <si>
    <t>TP Multiboyas Refinería La Pampilla - REPSOL</t>
  </si>
  <si>
    <t>TP Multiboyas Repsol Gas</t>
  </si>
  <si>
    <t>TP Multiboyas Pure Bio Fuels</t>
  </si>
  <si>
    <t>TP Multiboyas TRALSA</t>
  </si>
  <si>
    <t>TP Multiboyas QUIMPAC - Oquendo</t>
  </si>
  <si>
    <t>TP Multiboyas Sudamericana de Fibras</t>
  </si>
  <si>
    <t>TP Multiboyas Zeta Gas Andino</t>
  </si>
  <si>
    <t>TP Callao TNM - ENAPU / APMT</t>
  </si>
  <si>
    <t>TP Callao Zona Sur - DP World</t>
  </si>
  <si>
    <t>Conchán</t>
  </si>
  <si>
    <t>TP Multiboyas Conchán - Petroperú</t>
  </si>
  <si>
    <t>TP Cementos Lima</t>
  </si>
  <si>
    <t>Cañete</t>
  </si>
  <si>
    <t>TP Perú LNG Melchorita</t>
  </si>
  <si>
    <t>Pisco</t>
  </si>
  <si>
    <t>TP Multiboyas Pisco - Consorcio Terminales</t>
  </si>
  <si>
    <t>TP Pluspetrol - Camisea</t>
  </si>
  <si>
    <t>TP General San Martín - ENAPU</t>
  </si>
  <si>
    <t>San Nicolás</t>
  </si>
  <si>
    <t>TP Shougan Hierro Perú</t>
  </si>
  <si>
    <t>Atico</t>
  </si>
  <si>
    <t>Muelle y Multiboyas Atico - TASA</t>
  </si>
  <si>
    <t>Matarani</t>
  </si>
  <si>
    <t>TP Matarani - TISUR</t>
  </si>
  <si>
    <t>Mollendo</t>
  </si>
  <si>
    <t>TP Multiboyas Mollendo - Consorcio Terminales</t>
  </si>
  <si>
    <t>Ilo</t>
  </si>
  <si>
    <t>TP Multiboyas Ilo - Consorcio Terminales</t>
  </si>
  <si>
    <t>TP Ilo - ENAPU</t>
  </si>
  <si>
    <t>TP Multiboyas TLT - TRAMARSA</t>
  </si>
  <si>
    <t>TP Enersur</t>
  </si>
  <si>
    <t>Fluvial</t>
  </si>
  <si>
    <t>Iquitos</t>
  </si>
  <si>
    <t>Embarcadero Jibaro - PLUSPETROL</t>
  </si>
  <si>
    <t>Embarcadero Andoas - PLUSPETROL</t>
  </si>
  <si>
    <t>TP Petroperú Iquitos</t>
  </si>
  <si>
    <t>TP Iquitos - ENAPU</t>
  </si>
  <si>
    <t>Embarcadero GLP Amazonico</t>
  </si>
  <si>
    <t>Embarcadero Villa Trompeteros - PLUSPETROL</t>
  </si>
  <si>
    <t>TP Malvinas - Pluspetrol</t>
  </si>
  <si>
    <t>Yurimaguas</t>
  </si>
  <si>
    <t>TP Petroperú Yurimaguas</t>
  </si>
  <si>
    <t>TP Yurimaguas - ENAPU</t>
  </si>
  <si>
    <t>Puerto Maldonado</t>
  </si>
  <si>
    <t>TP Puerto Maldonado - ENAPU</t>
  </si>
  <si>
    <t>1/ Incluye piezas sueltas y embaladas.</t>
  </si>
  <si>
    <t>2/ TP Tablones incluye el TP Multiboyas Tablones y el amarradero mixto para carga de ácido sulfúrico.</t>
  </si>
  <si>
    <t>3/ TP Southern Perú se refiere al Muelle Industrial de SPCC en el Puerto de Ilo.</t>
  </si>
  <si>
    <t>Elaboración: MTC - OGPP - Oficina de Estadística</t>
  </si>
  <si>
    <t>Miles de TEUs</t>
  </si>
  <si>
    <t>Miles de Unidades</t>
  </si>
  <si>
    <r>
      <t>Mercancía no contenerizada</t>
    </r>
    <r>
      <rPr>
        <b/>
        <vertAlign val="superscript"/>
        <sz val="10"/>
        <rFont val="Segoe UI Symbol"/>
        <family val="2"/>
      </rPr>
      <t>1</t>
    </r>
    <r>
      <rPr>
        <b/>
        <sz val="10"/>
        <color indexed="10"/>
        <rFont val="Segoe UI Symbol"/>
        <family val="2"/>
      </rPr>
      <t xml:space="preserve">
</t>
    </r>
    <r>
      <rPr>
        <b/>
        <sz val="10"/>
        <rFont val="Segoe UI Symbol"/>
        <family val="2"/>
      </rPr>
      <t>(Miles de TM)</t>
    </r>
  </si>
  <si>
    <t>LOCALIDAD / PUERTOS Y TERMINALES</t>
  </si>
  <si>
    <t>TOTAL GENERAL</t>
  </si>
  <si>
    <r>
      <t>TP Tablones - Southern Perú</t>
    </r>
    <r>
      <rPr>
        <vertAlign val="superscript"/>
        <sz val="10"/>
        <rFont val="Segoe UI Symbol"/>
        <family val="2"/>
      </rPr>
      <t>2</t>
    </r>
  </si>
  <si>
    <r>
      <t>TP Southern Perú</t>
    </r>
    <r>
      <rPr>
        <vertAlign val="superscript"/>
        <sz val="10"/>
        <rFont val="Segoe UI Symbol"/>
        <family val="2"/>
      </rPr>
      <t>3</t>
    </r>
  </si>
  <si>
    <t xml:space="preserve">Total
(Miles de TM)
</t>
  </si>
  <si>
    <t>TP Petroperú Pucallpa</t>
  </si>
  <si>
    <t>Embarcadero Saramiriza (Estación 5) - Petroperú</t>
  </si>
  <si>
    <t>Embarcadero Estación Morona - Petroperú</t>
  </si>
  <si>
    <t>Embarcadero Estación Andoas - Petroperú</t>
  </si>
  <si>
    <t>Miles de unidades</t>
  </si>
  <si>
    <t xml:space="preserve">Total 
(Miles de TM)
</t>
  </si>
  <si>
    <t>Fuente: Autoridad Portuaria Nacional (APN)</t>
  </si>
  <si>
    <t>TRÁFICO DE CARGA EN TERMINALES PORTUARIOS DE USO PÚBLICO Y PRIVADO, POR TIPO DE CARGA: 2011</t>
  </si>
  <si>
    <t>TRÁFICO DE CARGA EN TERMINALES PORTUARIOS DE USO PÚBLICO Y PRIVADO, POR TIPO DE CARGA: 2012</t>
  </si>
  <si>
    <t>Localidad</t>
  </si>
  <si>
    <t>TP REFINERIA TALARA</t>
  </si>
  <si>
    <t>Punta Arenas</t>
  </si>
  <si>
    <t>TP MULTIBOYAS PUNTA ARENAS</t>
  </si>
  <si>
    <t>TP EUROANDINOS - PAITA</t>
  </si>
  <si>
    <t>TP MAPLE ETANOL - PAITA</t>
  </si>
  <si>
    <t>Bayovar</t>
  </si>
  <si>
    <t>TP PETROPERU - BAYOVAR</t>
  </si>
  <si>
    <t>TP MISKY MAYO</t>
  </si>
  <si>
    <t>TP JUAN PAULO QUAY</t>
  </si>
  <si>
    <t>Eten</t>
  </si>
  <si>
    <t>TP MULTIBOYAS ETEN</t>
  </si>
  <si>
    <t>Andres Razuri</t>
  </si>
  <si>
    <t>TP CHICAMA (MALABRIGO)</t>
  </si>
  <si>
    <t>TP MULTIBOYAS SALAVERRY</t>
  </si>
  <si>
    <t>TP SALAVERRY</t>
  </si>
  <si>
    <t>TP CHIMBOTE</t>
  </si>
  <si>
    <t>TP MUELLE SIDERPERU</t>
  </si>
  <si>
    <t>TP MULTIBOYAS CHIMBOTE</t>
  </si>
  <si>
    <t>TP MULTIBOYAS COLPEX - CHIMBOTE</t>
  </si>
  <si>
    <t>TP MULTIBOYAS BLUE PACIFIC OILS - CHIMBOTE</t>
  </si>
  <si>
    <t>TP ANTAMINA - PUNTA LOBITOS</t>
  </si>
  <si>
    <t>TP MULTIBOYAS QUIMPAC - PARAMONGA</t>
  </si>
  <si>
    <t>TP SUPE</t>
  </si>
  <si>
    <t>TP MULTIBOYAS COLPEX - SUPE</t>
  </si>
  <si>
    <t>TP MULTIBOYAS SUPE</t>
  </si>
  <si>
    <t>TP HUACHO</t>
  </si>
  <si>
    <t>Chancay</t>
  </si>
  <si>
    <t>TP MULTIBOYAS BLUE PACIFIC OILS - CHANCAY</t>
  </si>
  <si>
    <t>Ventanilla</t>
  </si>
  <si>
    <t>TP MULTIBOYAS REFINERIA REPSOL - LA PAMPILLA</t>
  </si>
  <si>
    <t>TP MULTIBOYAS REPSOL GAS - VENTANILLA</t>
  </si>
  <si>
    <t>Oquendo</t>
  </si>
  <si>
    <t>TP MULTIBOYAS PURE BIOFUELS</t>
  </si>
  <si>
    <t>TP MULTIBOYAS TRALSA - OQUENDO</t>
  </si>
  <si>
    <t>TP MULTIBOYAS QUIMPAC - OQUENDO</t>
  </si>
  <si>
    <t>TP MULTIBOYAS SUDAMERICANA DE FIBRAS - OQUENDO</t>
  </si>
  <si>
    <t>TP MULTIBOYAS ZETA GAS ANDINO</t>
  </si>
  <si>
    <t>TP CALLAO (TERMINAL NORTE MULTIPROPOSITO)</t>
  </si>
  <si>
    <t>TP CALLAO (NUEVO TERMINAL DE CONTENEDORES - MUELLE SUR)</t>
  </si>
  <si>
    <t>Lurin</t>
  </si>
  <si>
    <t>TP MULTIBOYAS CONCHAN</t>
  </si>
  <si>
    <t>TP CEMENTOS LIMA</t>
  </si>
  <si>
    <t>TP PERU LNG MELCHORITA</t>
  </si>
  <si>
    <t>TP MULTIBOYAS PISCO</t>
  </si>
  <si>
    <t>TP PLUSPETROL - PISCO</t>
  </si>
  <si>
    <t>Paracas</t>
  </si>
  <si>
    <t>TP GENERAL SAN MARTIN</t>
  </si>
  <si>
    <t>San Nicolas</t>
  </si>
  <si>
    <t>TP SHOUGANG HIERRO PERU - SAN NICOLAS</t>
  </si>
  <si>
    <t>TP MATARANI</t>
  </si>
  <si>
    <t>TP MULTIBOYAS MOLLENDO</t>
  </si>
  <si>
    <t>Pacocha</t>
  </si>
  <si>
    <t>TP TABLONES</t>
  </si>
  <si>
    <t>TP MULTIBOYAS ILO</t>
  </si>
  <si>
    <t>TP ILO</t>
  </si>
  <si>
    <t>TP SOUTHERN PERU - ILO</t>
  </si>
  <si>
    <t>Cata Cata</t>
  </si>
  <si>
    <t>TP MULTIBOYAS TLT  TRAMARSA</t>
  </si>
  <si>
    <t>TP ENERSUR</t>
  </si>
  <si>
    <t>Andoas</t>
  </si>
  <si>
    <t>EMBARCADERO ESTACION ANDOAS</t>
  </si>
  <si>
    <t>San Jose de Saramuro</t>
  </si>
  <si>
    <t>12 de octubre</t>
  </si>
  <si>
    <t>TP PLUSPETROL - 12 DE OCTUBRE LOTE 192 (1-AB)</t>
  </si>
  <si>
    <t>TP PETROPERU - IQUITOS</t>
  </si>
  <si>
    <t>TP IQUITOS</t>
  </si>
  <si>
    <t>TP GLP AMAZONICO</t>
  </si>
  <si>
    <t>Villa Trompeteros</t>
  </si>
  <si>
    <t>Malvinas</t>
  </si>
  <si>
    <t>Borja</t>
  </si>
  <si>
    <t>Saramiriza</t>
  </si>
  <si>
    <t>TP PETROPERU - YURIMAGUAS</t>
  </si>
  <si>
    <t>TP YURIMAGUAS</t>
  </si>
  <si>
    <t>Pucallpa</t>
  </si>
  <si>
    <t>TP PETROPERU - PUCALLPA</t>
  </si>
  <si>
    <t>TP PUERTO MALDONADO</t>
  </si>
  <si>
    <t>Nota: Excluye el Terminal Portuario de Masp Arica</t>
  </si>
  <si>
    <t>Fuente: Autoridad Portuaria Nacional</t>
  </si>
  <si>
    <t>TRÁFICO DE CARGA EN TERMINALES PORTUARIOS DE USO PÚBLICO Y PRIVADO, POR TIPO DE CARGA: 2013</t>
  </si>
  <si>
    <r>
      <t>Mercancía no contenerizada</t>
    </r>
    <r>
      <rPr>
        <b/>
        <sz val="10"/>
        <color indexed="10"/>
        <rFont val="Segoe UI Symbol"/>
        <family val="2"/>
      </rPr>
      <t xml:space="preserve">
</t>
    </r>
    <r>
      <rPr>
        <b/>
        <sz val="10"/>
        <rFont val="Segoe UI Symbol"/>
        <family val="2"/>
      </rPr>
      <t>(Miles de TM)</t>
    </r>
  </si>
  <si>
    <t>1/ Información preliminar</t>
  </si>
  <si>
    <t>EMBARCADERO - ANDOAS 1/</t>
  </si>
  <si>
    <t>EMBARCADERO JIBARO 1/</t>
  </si>
  <si>
    <t>TP PETROPERU - SAN JOSE DE SARAMURO (ESTACION 1) 1/</t>
  </si>
  <si>
    <t>EMBARCADERO VILLA TROMPETEROS 1/</t>
  </si>
  <si>
    <t>TP PLUSPETROL - MALVINAS 1/</t>
  </si>
  <si>
    <t>TP PETROPERU - MORONA 1/</t>
  </si>
  <si>
    <t>TP PETROPERU - SARAMIRIZA (ESTACION 5) 1/</t>
  </si>
  <si>
    <t>TP YURIPORT 1/</t>
  </si>
  <si>
    <t>TP MUELLE  TASA - ATICO 1/</t>
  </si>
  <si>
    <t>Granel Líquido
(Miles de TM)</t>
  </si>
  <si>
    <t xml:space="preserve">TOTAL 
(Miles de TM)
</t>
  </si>
  <si>
    <t>TOTAL GENERAL 1/</t>
  </si>
  <si>
    <t>TERMINAL DE EMBARQUE Y FAJA TRANSPORTADORA TUBULAR PARA CONCENTRADOS DE MINERALES EN EL PUERTO DEL CALLAO</t>
  </si>
  <si>
    <t>TP MUELLE  TASA - ATICO</t>
  </si>
  <si>
    <t>EMBARCADERO - ANDOAS</t>
  </si>
  <si>
    <t>EMBARCADERO JIBARO</t>
  </si>
  <si>
    <t>TP PETROPERU - SAN JOSE DE SARAMURO (ESTACION 1)</t>
  </si>
  <si>
    <t>EMBARCADERO VILLA TROMPETEROS</t>
  </si>
  <si>
    <t>TP PLUSPETROL - MALVINAS</t>
  </si>
  <si>
    <t>TP PETROPERU - MORONA</t>
  </si>
  <si>
    <t>TP PETROPERU - SARAMIRIZA (ESTACION 5)</t>
  </si>
  <si>
    <t>TP YURIPORT</t>
  </si>
  <si>
    <t xml:space="preserve">             1/  Incluye 240,607 TM de reestiba y /o 86,906 TEUs de reestiba</t>
  </si>
  <si>
    <t>TRÁFICO DE CARGA EN TERMINALES PORTUARIOS DE USO PÚBLICO Y PRIVADO, POR TIPO DE CARGA: 2014</t>
  </si>
  <si>
    <t>Puertos y Terminales</t>
  </si>
  <si>
    <t>1/  Incluye 216 467 TM de reestiba y /o 77 017 TEUs de reestiba</t>
  </si>
  <si>
    <t>TRÁFICO DE CARGA EN TERMINALES PORTUARIOS DE USO PÚBLICO Y PRIVADO, POR TIPO DE CARGA: 2015</t>
  </si>
  <si>
    <t>TP LPO</t>
  </si>
  <si>
    <t>TRÁFICO DE CARGA EN TERMINALES PORTUARIOS DE USO PÚBLICO Y PRIVADO, POR TIPO DE CARGA: 2016</t>
  </si>
  <si>
    <r>
      <t>Mercancía no contenerizada</t>
    </r>
    <r>
      <rPr>
        <b/>
        <sz val="8"/>
        <color indexed="10"/>
        <rFont val="Optima"/>
        <family val="2"/>
      </rPr>
      <t xml:space="preserve">
</t>
    </r>
    <r>
      <rPr>
        <b/>
        <sz val="8"/>
        <rFont val="Optima"/>
        <family val="2"/>
      </rPr>
      <t>(Miles de TM)</t>
    </r>
  </si>
  <si>
    <t>TP PUERTO DE BAYOVAR</t>
  </si>
  <si>
    <t>TP PARACAS</t>
  </si>
  <si>
    <t>TP TABLONES MARINE</t>
  </si>
  <si>
    <t>TP NUEVA REFORMA</t>
  </si>
  <si>
    <t>REPORTE REFERENCIAL DE CARGA MOVILIZADA POR TIPO DE CARGAMENTO, EN PUERTOS DE USO PÚBLICO Y PRIVADO AÑO 2017</t>
  </si>
  <si>
    <t>REPORTE REFERENCIAL DE CARGA MOVILIZADA POR TIPO DE CARGAMENTO, EN PUERTOS DE USO PÚBLICO Y PRIVADO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</si>
</sst>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 * #,##0_ ;_ * \-#,##0_ ;_ * &quot;-&quot;_ ;_ @_ "/>
    <numFmt numFmtId="166" formatCode="_ * #,##0.00_ ;_ * \-#,##0.00_ ;_ * &quot;-&quot;??_ ;_ @_ "/>
    <numFmt numFmtId="167" formatCode="_(* #,##0_);_(* \(#,##0\);_(* &quot;-&quot;_);_(@_)"/>
    <numFmt numFmtId="168" formatCode="_(* #,##0.00_);_(* \(#,##0.00\);_(* &quot;-&quot;??_);_(@_)"/>
    <numFmt numFmtId="169" formatCode="_ * #,##0_ ;_ * \-#,##0_ ;_ * &quot;-&quot;??_ ;_ @_ "/>
    <numFmt numFmtId="170" formatCode="_-* #,##0\ _P_t_s_-;\-* #,##0\ _P_t_s_-;_-* &quot;-&quot;??\ _P_t_s_-;_-@_-"/>
    <numFmt numFmtId="171" formatCode="0.0%"/>
    <numFmt numFmtId="172" formatCode="_-* #,##0.00\ _P_t_s_-;\-* #,##0.00\ _P_t_s_-;_-* &quot;-&quot;??\ _P_t_s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b/>
      <sz val="10"/>
      <name val="Segoe UI Symbol"/>
      <family val="2"/>
    </font>
    <font>
      <b/>
      <sz val="10"/>
      <color indexed="10"/>
      <name val="Segoe UI Symbol"/>
      <family val="2"/>
    </font>
    <font>
      <b/>
      <sz val="12"/>
      <name val="Segoe UI Symbol"/>
      <family val="2"/>
    </font>
    <font>
      <b/>
      <vertAlign val="superscript"/>
      <sz val="10"/>
      <name val="Segoe UI Symbol"/>
      <family val="2"/>
    </font>
    <font>
      <vertAlign val="superscript"/>
      <sz val="10"/>
      <name val="Segoe UI Symbol"/>
      <family val="2"/>
    </font>
    <font>
      <sz val="10"/>
      <color theme="1"/>
      <name val="Segoe UI Symbol"/>
      <family val="2"/>
    </font>
    <font>
      <sz val="9"/>
      <name val="Optima"/>
      <family val="2"/>
    </font>
    <font>
      <sz val="10"/>
      <name val="Optima"/>
      <family val="2"/>
    </font>
    <font>
      <sz val="9"/>
      <color theme="1"/>
      <name val="Calibri"/>
      <family val="2"/>
      <scheme val="minor"/>
    </font>
    <font>
      <b/>
      <sz val="10"/>
      <name val="Optima"/>
      <family val="2"/>
    </font>
    <font>
      <sz val="8"/>
      <name val="Optima"/>
      <family val="2"/>
    </font>
    <font>
      <sz val="9"/>
      <name val="Segoe UI Symbol"/>
      <family val="2"/>
    </font>
    <font>
      <b/>
      <sz val="9"/>
      <name val="Segoe UI Symbol"/>
      <family val="2"/>
    </font>
    <font>
      <sz val="9"/>
      <color theme="1"/>
      <name val="Segoe UI Symbol"/>
      <family val="2"/>
    </font>
    <font>
      <sz val="10"/>
      <color rgb="FFFF0000"/>
      <name val="Segoe UI Symbol"/>
      <family val="2"/>
    </font>
    <font>
      <sz val="8"/>
      <name val="Segoe UI Symbol"/>
      <family val="2"/>
    </font>
    <font>
      <u/>
      <sz val="11"/>
      <color theme="10"/>
      <name val="Calibri"/>
      <family val="2"/>
    </font>
    <font>
      <b/>
      <sz val="9"/>
      <name val="Optima"/>
      <family val="2"/>
    </font>
    <font>
      <b/>
      <sz val="8"/>
      <name val="Optima"/>
      <family val="2"/>
    </font>
    <font>
      <b/>
      <sz val="8"/>
      <color indexed="10"/>
      <name val="Optima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theme="0" tint="-0.499984740745262"/>
      </top>
      <bottom style="medium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7F7F7F"/>
      </bottom>
      <diagonal/>
    </border>
    <border>
      <left/>
      <right/>
      <top/>
      <bottom style="thin">
        <color rgb="FF7F7F7F"/>
      </bottom>
      <diagonal/>
    </border>
  </borders>
  <cellStyleXfs count="15">
    <xf numFmtId="0" fontId="0" fillId="0" borderId="0"/>
    <xf numFmtId="16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72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3">
    <xf numFmtId="0" fontId="0" fillId="0" borderId="0" xfId="0"/>
    <xf numFmtId="0" fontId="4" fillId="2" borderId="0" xfId="2" applyFont="1" applyFill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3" applyFont="1" applyFill="1" applyBorder="1"/>
    <xf numFmtId="0" fontId="5" fillId="2" borderId="0" xfId="3" applyFont="1" applyFill="1" applyBorder="1" applyAlignment="1">
      <alignment horizontal="left"/>
    </xf>
    <xf numFmtId="0" fontId="5" fillId="2" borderId="0" xfId="3" applyFont="1" applyFill="1" applyBorder="1" applyAlignment="1"/>
    <xf numFmtId="0" fontId="4" fillId="2" borderId="0" xfId="3" applyFont="1" applyFill="1" applyBorder="1" applyAlignment="1">
      <alignment horizontal="center"/>
    </xf>
    <xf numFmtId="3" fontId="4" fillId="2" borderId="0" xfId="3" applyNumberFormat="1" applyFont="1" applyFill="1" applyBorder="1"/>
    <xf numFmtId="0" fontId="4" fillId="2" borderId="0" xfId="0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8" fontId="4" fillId="2" borderId="0" xfId="3" applyNumberFormat="1" applyFont="1" applyFill="1" applyBorder="1"/>
    <xf numFmtId="0" fontId="4" fillId="2" borderId="0" xfId="4" applyFont="1" applyFill="1" applyBorder="1"/>
    <xf numFmtId="0" fontId="4" fillId="2" borderId="0" xfId="4" applyFont="1" applyFill="1" applyBorder="1" applyAlignment="1"/>
    <xf numFmtId="0" fontId="4" fillId="2" borderId="0" xfId="4" applyFont="1" applyFill="1" applyBorder="1" applyAlignment="1">
      <alignment horizontal="left"/>
    </xf>
    <xf numFmtId="3" fontId="4" fillId="2" borderId="0" xfId="4" applyNumberFormat="1" applyFont="1" applyFill="1" applyBorder="1"/>
    <xf numFmtId="0" fontId="4" fillId="2" borderId="0" xfId="5" applyFont="1" applyFill="1" applyBorder="1"/>
    <xf numFmtId="0" fontId="4" fillId="2" borderId="0" xfId="5" applyFont="1" applyFill="1" applyBorder="1" applyAlignment="1"/>
    <xf numFmtId="0" fontId="5" fillId="2" borderId="0" xfId="3" applyFont="1" applyFill="1" applyBorder="1"/>
    <xf numFmtId="3" fontId="5" fillId="2" borderId="0" xfId="3" applyNumberFormat="1" applyFont="1" applyFill="1" applyBorder="1" applyAlignment="1">
      <alignment horizontal="right"/>
    </xf>
    <xf numFmtId="0" fontId="4" fillId="2" borderId="0" xfId="3" applyFont="1" applyFill="1" applyBorder="1" applyAlignment="1"/>
    <xf numFmtId="0" fontId="4" fillId="2" borderId="0" xfId="3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  <xf numFmtId="0" fontId="4" fillId="2" borderId="6" xfId="4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4" applyFont="1" applyFill="1" applyBorder="1" applyAlignment="1">
      <alignment horizontal="left" vertical="center"/>
    </xf>
    <xf numFmtId="0" fontId="4" fillId="2" borderId="5" xfId="4" applyFont="1" applyFill="1" applyBorder="1" applyAlignment="1">
      <alignment horizontal="left" vertical="center"/>
    </xf>
    <xf numFmtId="167" fontId="5" fillId="2" borderId="7" xfId="4" applyNumberFormat="1" applyFont="1" applyFill="1" applyBorder="1" applyAlignment="1">
      <alignment horizontal="left" vertical="center"/>
    </xf>
    <xf numFmtId="167" fontId="5" fillId="2" borderId="8" xfId="4" applyNumberFormat="1" applyFont="1" applyFill="1" applyBorder="1" applyAlignment="1">
      <alignment horizontal="left" vertical="center"/>
    </xf>
    <xf numFmtId="167" fontId="4" fillId="2" borderId="8" xfId="4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4" applyFont="1" applyFill="1" applyBorder="1" applyAlignment="1">
      <alignment horizontal="left" vertical="center"/>
    </xf>
    <xf numFmtId="0" fontId="4" fillId="2" borderId="10" xfId="4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3" fontId="5" fillId="2" borderId="0" xfId="4" applyNumberFormat="1" applyFont="1" applyFill="1" applyBorder="1" applyAlignment="1">
      <alignment horizontal="right" vertical="center" indent="1"/>
    </xf>
    <xf numFmtId="3" fontId="5" fillId="2" borderId="7" xfId="4" applyNumberFormat="1" applyFont="1" applyFill="1" applyBorder="1" applyAlignment="1">
      <alignment horizontal="right" vertical="center" indent="1"/>
    </xf>
    <xf numFmtId="0" fontId="4" fillId="2" borderId="0" xfId="1" applyNumberFormat="1" applyFont="1" applyFill="1" applyBorder="1" applyAlignment="1">
      <alignment horizontal="right" vertical="center" wrapText="1" indent="1"/>
    </xf>
    <xf numFmtId="0" fontId="4" fillId="2" borderId="4" xfId="1" applyNumberFormat="1" applyFont="1" applyFill="1" applyBorder="1" applyAlignment="1">
      <alignment horizontal="right" vertical="center" wrapText="1" indent="1"/>
    </xf>
    <xf numFmtId="169" fontId="4" fillId="2" borderId="9" xfId="1" applyNumberFormat="1" applyFont="1" applyFill="1" applyBorder="1" applyAlignment="1">
      <alignment horizontal="right" vertical="center" wrapText="1" indent="1"/>
    </xf>
    <xf numFmtId="0" fontId="4" fillId="2" borderId="9" xfId="1" applyNumberFormat="1" applyFont="1" applyFill="1" applyBorder="1" applyAlignment="1">
      <alignment horizontal="right" vertical="center" wrapText="1" indent="1"/>
    </xf>
    <xf numFmtId="0" fontId="4" fillId="2" borderId="10" xfId="1" applyNumberFormat="1" applyFont="1" applyFill="1" applyBorder="1" applyAlignment="1">
      <alignment horizontal="right" vertical="center" wrapText="1" indent="1"/>
    </xf>
    <xf numFmtId="169" fontId="4" fillId="2" borderId="0" xfId="1" applyNumberFormat="1" applyFont="1" applyFill="1" applyBorder="1" applyAlignment="1">
      <alignment horizontal="right" vertical="center" wrapText="1" indent="1"/>
    </xf>
    <xf numFmtId="169" fontId="4" fillId="2" borderId="4" xfId="1" applyNumberFormat="1" applyFont="1" applyFill="1" applyBorder="1" applyAlignment="1">
      <alignment horizontal="right" vertical="center" wrapText="1" indent="1"/>
    </xf>
    <xf numFmtId="0" fontId="5" fillId="2" borderId="8" xfId="1" applyNumberFormat="1" applyFont="1" applyFill="1" applyBorder="1" applyAlignment="1">
      <alignment horizontal="right" vertical="center" wrapText="1" indent="1"/>
    </xf>
    <xf numFmtId="0" fontId="4" fillId="2" borderId="3" xfId="1" applyNumberFormat="1" applyFont="1" applyFill="1" applyBorder="1" applyAlignment="1">
      <alignment horizontal="right" vertical="center" wrapText="1" indent="1"/>
    </xf>
    <xf numFmtId="0" fontId="4" fillId="2" borderId="5" xfId="1" applyNumberFormat="1" applyFont="1" applyFill="1" applyBorder="1" applyAlignment="1">
      <alignment horizontal="right" vertical="center" wrapText="1" indent="1"/>
    </xf>
    <xf numFmtId="0" fontId="4" fillId="2" borderId="6" xfId="1" applyNumberFormat="1" applyFont="1" applyFill="1" applyBorder="1" applyAlignment="1">
      <alignment horizontal="right" vertical="center" wrapText="1" indent="1"/>
    </xf>
    <xf numFmtId="0" fontId="4" fillId="2" borderId="2" xfId="1" applyNumberFormat="1" applyFont="1" applyFill="1" applyBorder="1" applyAlignment="1">
      <alignment horizontal="right" vertical="center" wrapText="1" indent="1"/>
    </xf>
    <xf numFmtId="3" fontId="5" fillId="2" borderId="0" xfId="4" applyNumberFormat="1" applyFont="1" applyFill="1" applyBorder="1" applyAlignment="1">
      <alignment horizontal="right" vertical="center" indent="2"/>
    </xf>
    <xf numFmtId="3" fontId="5" fillId="2" borderId="7" xfId="4" applyNumberFormat="1" applyFont="1" applyFill="1" applyBorder="1" applyAlignment="1">
      <alignment horizontal="right" vertical="center" indent="2"/>
    </xf>
    <xf numFmtId="0" fontId="4" fillId="2" borderId="0" xfId="1" applyNumberFormat="1" applyFont="1" applyFill="1" applyBorder="1" applyAlignment="1">
      <alignment horizontal="right" vertical="center" wrapText="1" indent="2"/>
    </xf>
    <xf numFmtId="0" fontId="4" fillId="2" borderId="4" xfId="1" applyNumberFormat="1" applyFont="1" applyFill="1" applyBorder="1" applyAlignment="1">
      <alignment horizontal="right" vertical="center" wrapText="1" indent="2"/>
    </xf>
    <xf numFmtId="169" fontId="4" fillId="2" borderId="9" xfId="1" applyNumberFormat="1" applyFont="1" applyFill="1" applyBorder="1" applyAlignment="1">
      <alignment horizontal="right" vertical="center" wrapText="1" indent="2"/>
    </xf>
    <xf numFmtId="0" fontId="4" fillId="2" borderId="9" xfId="1" applyNumberFormat="1" applyFont="1" applyFill="1" applyBorder="1" applyAlignment="1">
      <alignment horizontal="right" vertical="center" wrapText="1" indent="2"/>
    </xf>
    <xf numFmtId="0" fontId="4" fillId="2" borderId="10" xfId="1" applyNumberFormat="1" applyFont="1" applyFill="1" applyBorder="1" applyAlignment="1">
      <alignment horizontal="right" vertical="center" wrapText="1" indent="2"/>
    </xf>
    <xf numFmtId="169" fontId="4" fillId="2" borderId="0" xfId="1" applyNumberFormat="1" applyFont="1" applyFill="1" applyBorder="1" applyAlignment="1">
      <alignment horizontal="right" vertical="center" wrapText="1" indent="2"/>
    </xf>
    <xf numFmtId="169" fontId="4" fillId="2" borderId="4" xfId="1" applyNumberFormat="1" applyFont="1" applyFill="1" applyBorder="1" applyAlignment="1">
      <alignment horizontal="right" vertical="center" wrapText="1" indent="2"/>
    </xf>
    <xf numFmtId="0" fontId="5" fillId="2" borderId="8" xfId="1" applyNumberFormat="1" applyFont="1" applyFill="1" applyBorder="1" applyAlignment="1">
      <alignment horizontal="right" vertical="center" wrapText="1" indent="2"/>
    </xf>
    <xf numFmtId="0" fontId="4" fillId="2" borderId="3" xfId="1" applyNumberFormat="1" applyFont="1" applyFill="1" applyBorder="1" applyAlignment="1">
      <alignment horizontal="right" vertical="center" wrapText="1" indent="2"/>
    </xf>
    <xf numFmtId="0" fontId="4" fillId="2" borderId="5" xfId="1" applyNumberFormat="1" applyFont="1" applyFill="1" applyBorder="1" applyAlignment="1">
      <alignment horizontal="right" vertical="center" wrapText="1" indent="2"/>
    </xf>
    <xf numFmtId="0" fontId="4" fillId="2" borderId="6" xfId="1" applyNumberFormat="1" applyFont="1" applyFill="1" applyBorder="1" applyAlignment="1">
      <alignment horizontal="right" vertical="center" wrapText="1" indent="2"/>
    </xf>
    <xf numFmtId="0" fontId="4" fillId="2" borderId="2" xfId="1" applyNumberFormat="1" applyFont="1" applyFill="1" applyBorder="1" applyAlignment="1">
      <alignment horizontal="right" vertical="center" wrapText="1" indent="2"/>
    </xf>
    <xf numFmtId="3" fontId="5" fillId="2" borderId="0" xfId="4" applyNumberFormat="1" applyFont="1" applyFill="1" applyBorder="1" applyAlignment="1">
      <alignment horizontal="right" vertical="center" indent="3"/>
    </xf>
    <xf numFmtId="3" fontId="5" fillId="2" borderId="7" xfId="4" applyNumberFormat="1" applyFont="1" applyFill="1" applyBorder="1" applyAlignment="1">
      <alignment horizontal="right" vertical="center" indent="3"/>
    </xf>
    <xf numFmtId="0" fontId="4" fillId="2" borderId="0" xfId="1" applyNumberFormat="1" applyFont="1" applyFill="1" applyBorder="1" applyAlignment="1">
      <alignment horizontal="right" vertical="center" wrapText="1" indent="3"/>
    </xf>
    <xf numFmtId="169" fontId="4" fillId="2" borderId="0" xfId="1" applyNumberFormat="1" applyFont="1" applyFill="1" applyBorder="1" applyAlignment="1">
      <alignment horizontal="right" vertical="center" wrapText="1" indent="3"/>
    </xf>
    <xf numFmtId="3" fontId="4" fillId="2" borderId="0" xfId="4" applyNumberFormat="1" applyFont="1" applyFill="1" applyBorder="1" applyAlignment="1">
      <alignment horizontal="right" vertical="center" wrapText="1" indent="3"/>
    </xf>
    <xf numFmtId="0" fontId="4" fillId="2" borderId="4" xfId="1" applyNumberFormat="1" applyFont="1" applyFill="1" applyBorder="1" applyAlignment="1">
      <alignment horizontal="right" vertical="center" wrapText="1" indent="3"/>
    </xf>
    <xf numFmtId="169" fontId="4" fillId="2" borderId="4" xfId="1" applyNumberFormat="1" applyFont="1" applyFill="1" applyBorder="1" applyAlignment="1">
      <alignment horizontal="right" vertical="center" wrapText="1" indent="3"/>
    </xf>
    <xf numFmtId="3" fontId="4" fillId="2" borderId="4" xfId="4" applyNumberFormat="1" applyFont="1" applyFill="1" applyBorder="1" applyAlignment="1">
      <alignment horizontal="right" vertical="center" wrapText="1" indent="3"/>
    </xf>
    <xf numFmtId="169" fontId="4" fillId="2" borderId="9" xfId="1" applyNumberFormat="1" applyFont="1" applyFill="1" applyBorder="1" applyAlignment="1">
      <alignment horizontal="right" vertical="center" wrapText="1" indent="3"/>
    </xf>
    <xf numFmtId="3" fontId="4" fillId="2" borderId="9" xfId="4" applyNumberFormat="1" applyFont="1" applyFill="1" applyBorder="1" applyAlignment="1">
      <alignment horizontal="right" vertical="center" wrapText="1" indent="3"/>
    </xf>
    <xf numFmtId="169" fontId="4" fillId="2" borderId="0" xfId="1" applyNumberFormat="1" applyFont="1" applyFill="1" applyBorder="1" applyAlignment="1">
      <alignment horizontal="right" wrapText="1" indent="3"/>
    </xf>
    <xf numFmtId="0" fontId="4" fillId="2" borderId="9" xfId="1" applyNumberFormat="1" applyFont="1" applyFill="1" applyBorder="1" applyAlignment="1">
      <alignment horizontal="right" vertical="center" wrapText="1" indent="3"/>
    </xf>
    <xf numFmtId="169" fontId="4" fillId="2" borderId="10" xfId="1" applyNumberFormat="1" applyFont="1" applyFill="1" applyBorder="1" applyAlignment="1">
      <alignment horizontal="right" wrapText="1" indent="3"/>
    </xf>
    <xf numFmtId="0" fontId="4" fillId="2" borderId="10" xfId="1" applyNumberFormat="1" applyFont="1" applyFill="1" applyBorder="1" applyAlignment="1">
      <alignment horizontal="right" vertical="center" wrapText="1" indent="3"/>
    </xf>
    <xf numFmtId="3" fontId="4" fillId="2" borderId="10" xfId="4" applyNumberFormat="1" applyFont="1" applyFill="1" applyBorder="1" applyAlignment="1">
      <alignment horizontal="right" vertical="center" wrapText="1" indent="3"/>
    </xf>
    <xf numFmtId="169" fontId="4" fillId="2" borderId="9" xfId="1" applyNumberFormat="1" applyFont="1" applyFill="1" applyBorder="1" applyAlignment="1">
      <alignment horizontal="right" wrapText="1" indent="3"/>
    </xf>
    <xf numFmtId="169" fontId="4" fillId="2" borderId="4" xfId="1" applyNumberFormat="1" applyFont="1" applyFill="1" applyBorder="1" applyAlignment="1">
      <alignment horizontal="right" wrapText="1" indent="3"/>
    </xf>
    <xf numFmtId="169" fontId="4" fillId="2" borderId="10" xfId="1" applyNumberFormat="1" applyFont="1" applyFill="1" applyBorder="1" applyAlignment="1">
      <alignment horizontal="right" vertical="center" wrapText="1" indent="3"/>
    </xf>
    <xf numFmtId="169" fontId="5" fillId="2" borderId="8" xfId="1" applyNumberFormat="1" applyFont="1" applyFill="1" applyBorder="1" applyAlignment="1">
      <alignment horizontal="right" vertical="center" wrapText="1" indent="3"/>
    </xf>
    <xf numFmtId="0" fontId="5" fillId="2" borderId="8" xfId="1" applyNumberFormat="1" applyFont="1" applyFill="1" applyBorder="1" applyAlignment="1">
      <alignment horizontal="right" vertical="center" wrapText="1" indent="3"/>
    </xf>
    <xf numFmtId="3" fontId="5" fillId="2" borderId="8" xfId="4" applyNumberFormat="1" applyFont="1" applyFill="1" applyBorder="1" applyAlignment="1">
      <alignment horizontal="right" vertical="center" wrapText="1" indent="3"/>
    </xf>
    <xf numFmtId="0" fontId="4" fillId="2" borderId="3" xfId="1" applyNumberFormat="1" applyFont="1" applyFill="1" applyBorder="1" applyAlignment="1">
      <alignment horizontal="right" vertical="center" wrapText="1" indent="3"/>
    </xf>
    <xf numFmtId="3" fontId="4" fillId="2" borderId="3" xfId="4" applyNumberFormat="1" applyFont="1" applyFill="1" applyBorder="1" applyAlignment="1">
      <alignment horizontal="right" vertical="center" wrapText="1" indent="3"/>
    </xf>
    <xf numFmtId="0" fontId="4" fillId="2" borderId="5" xfId="1" applyNumberFormat="1" applyFont="1" applyFill="1" applyBorder="1" applyAlignment="1">
      <alignment horizontal="right" vertical="center" wrapText="1" indent="3"/>
    </xf>
    <xf numFmtId="169" fontId="4" fillId="2" borderId="5" xfId="1" applyNumberFormat="1" applyFont="1" applyFill="1" applyBorder="1" applyAlignment="1">
      <alignment horizontal="right" wrapText="1" indent="3"/>
    </xf>
    <xf numFmtId="3" fontId="4" fillId="2" borderId="5" xfId="4" applyNumberFormat="1" applyFont="1" applyFill="1" applyBorder="1" applyAlignment="1">
      <alignment horizontal="right" vertical="center" wrapText="1" indent="3"/>
    </xf>
    <xf numFmtId="169" fontId="4" fillId="2" borderId="6" xfId="1" applyNumberFormat="1" applyFont="1" applyFill="1" applyBorder="1" applyAlignment="1">
      <alignment horizontal="right" wrapText="1" indent="3"/>
    </xf>
    <xf numFmtId="0" fontId="4" fillId="2" borderId="6" xfId="1" applyNumberFormat="1" applyFont="1" applyFill="1" applyBorder="1" applyAlignment="1">
      <alignment horizontal="right" vertical="center" wrapText="1" indent="3"/>
    </xf>
    <xf numFmtId="3" fontId="4" fillId="2" borderId="6" xfId="4" applyNumberFormat="1" applyFont="1" applyFill="1" applyBorder="1" applyAlignment="1">
      <alignment horizontal="right" vertical="center" wrapText="1" indent="3"/>
    </xf>
    <xf numFmtId="169" fontId="4" fillId="2" borderId="2" xfId="1" applyNumberFormat="1" applyFont="1" applyFill="1" applyBorder="1" applyAlignment="1">
      <alignment horizontal="right" wrapText="1" indent="3"/>
    </xf>
    <xf numFmtId="0" fontId="4" fillId="2" borderId="2" xfId="1" applyNumberFormat="1" applyFont="1" applyFill="1" applyBorder="1" applyAlignment="1">
      <alignment horizontal="right" vertical="center" wrapText="1" indent="3"/>
    </xf>
    <xf numFmtId="3" fontId="4" fillId="2" borderId="2" xfId="4" applyNumberFormat="1" applyFont="1" applyFill="1" applyBorder="1" applyAlignment="1">
      <alignment horizontal="right" vertical="center" wrapText="1" indent="3"/>
    </xf>
    <xf numFmtId="0" fontId="4" fillId="2" borderId="4" xfId="0" applyFont="1" applyFill="1" applyBorder="1" applyAlignment="1">
      <alignment horizontal="right" indent="3"/>
    </xf>
    <xf numFmtId="0" fontId="4" fillId="2" borderId="4" xfId="0" applyFont="1" applyFill="1" applyBorder="1" applyAlignment="1">
      <alignment horizontal="right" indent="2"/>
    </xf>
    <xf numFmtId="0" fontId="4" fillId="2" borderId="4" xfId="0" applyFont="1" applyFill="1" applyBorder="1"/>
    <xf numFmtId="169" fontId="4" fillId="2" borderId="3" xfId="1" applyNumberFormat="1" applyFont="1" applyFill="1" applyBorder="1" applyAlignment="1">
      <alignment horizontal="right" vertical="center" wrapText="1" indent="3"/>
    </xf>
    <xf numFmtId="167" fontId="5" fillId="2" borderId="3" xfId="4" applyNumberFormat="1" applyFont="1" applyFill="1" applyBorder="1" applyAlignment="1">
      <alignment horizontal="left" vertical="center"/>
    </xf>
    <xf numFmtId="3" fontId="5" fillId="2" borderId="0" xfId="4" applyNumberFormat="1" applyFont="1" applyFill="1" applyBorder="1" applyAlignment="1">
      <alignment horizontal="right" vertical="center" wrapText="1" indent="3"/>
    </xf>
    <xf numFmtId="0" fontId="5" fillId="2" borderId="0" xfId="1" applyNumberFormat="1" applyFont="1" applyFill="1" applyBorder="1" applyAlignment="1">
      <alignment horizontal="right" vertical="center" wrapText="1" indent="3"/>
    </xf>
    <xf numFmtId="0" fontId="5" fillId="2" borderId="0" xfId="1" applyNumberFormat="1" applyFont="1" applyFill="1" applyBorder="1" applyAlignment="1">
      <alignment horizontal="right" vertical="center" wrapText="1" indent="2"/>
    </xf>
    <xf numFmtId="167" fontId="4" fillId="2" borderId="0" xfId="4" applyNumberFormat="1" applyFont="1" applyFill="1" applyBorder="1" applyAlignment="1">
      <alignment horizontal="right" vertical="center"/>
    </xf>
    <xf numFmtId="167" fontId="5" fillId="2" borderId="0" xfId="4" applyNumberFormat="1" applyFont="1" applyFill="1" applyBorder="1" applyAlignment="1">
      <alignment horizontal="left" vertical="center"/>
    </xf>
    <xf numFmtId="3" fontId="4" fillId="2" borderId="11" xfId="4" applyNumberFormat="1" applyFont="1" applyFill="1" applyBorder="1" applyAlignment="1">
      <alignment horizontal="right" vertical="center" wrapText="1" indent="3"/>
    </xf>
    <xf numFmtId="169" fontId="4" fillId="2" borderId="11" xfId="1" applyNumberFormat="1" applyFont="1" applyFill="1" applyBorder="1" applyAlignment="1">
      <alignment horizontal="right" vertical="center" wrapText="1" indent="3"/>
    </xf>
    <xf numFmtId="0" fontId="4" fillId="2" borderId="11" xfId="0" applyFont="1" applyFill="1" applyBorder="1" applyAlignment="1">
      <alignment horizontal="left" vertical="center"/>
    </xf>
    <xf numFmtId="3" fontId="5" fillId="2" borderId="12" xfId="4" applyNumberFormat="1" applyFont="1" applyFill="1" applyBorder="1" applyAlignment="1">
      <alignment horizontal="right" vertical="center" indent="3"/>
    </xf>
    <xf numFmtId="3" fontId="5" fillId="2" borderId="12" xfId="4" applyNumberFormat="1" applyFont="1" applyFill="1" applyBorder="1" applyAlignment="1">
      <alignment horizontal="right" vertical="center" indent="2"/>
    </xf>
    <xf numFmtId="167" fontId="5" fillId="2" borderId="12" xfId="4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1" fontId="4" fillId="2" borderId="0" xfId="10" applyNumberFormat="1" applyFont="1" applyFill="1" applyBorder="1" applyAlignment="1">
      <alignment horizontal="center" vertical="center"/>
    </xf>
    <xf numFmtId="9" fontId="4" fillId="2" borderId="0" xfId="10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left" vertical="center"/>
    </xf>
    <xf numFmtId="165" fontId="5" fillId="2" borderId="15" xfId="4" applyNumberFormat="1" applyFont="1" applyFill="1" applyBorder="1" applyAlignment="1">
      <alignment horizontal="left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3" fontId="5" fillId="2" borderId="15" xfId="4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/>
    </xf>
    <xf numFmtId="3" fontId="10" fillId="2" borderId="16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165" fontId="5" fillId="2" borderId="18" xfId="4" applyNumberFormat="1" applyFont="1" applyFill="1" applyBorder="1" applyAlignment="1">
      <alignment horizontal="left" vertical="center"/>
    </xf>
    <xf numFmtId="3" fontId="5" fillId="2" borderId="18" xfId="4" applyNumberFormat="1" applyFont="1" applyFill="1" applyBorder="1" applyAlignment="1">
      <alignment horizontal="right" vertical="center"/>
    </xf>
    <xf numFmtId="3" fontId="5" fillId="2" borderId="0" xfId="4" applyNumberFormat="1" applyFont="1" applyFill="1" applyBorder="1" applyAlignment="1">
      <alignment horizontal="right" vertical="center" wrapText="1"/>
    </xf>
    <xf numFmtId="0" fontId="5" fillId="2" borderId="0" xfId="4" applyFont="1" applyFill="1" applyBorder="1" applyAlignment="1">
      <alignment horizontal="left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171" fontId="4" fillId="2" borderId="0" xfId="10" applyNumberFormat="1" applyFont="1" applyFill="1" applyBorder="1" applyAlignment="1">
      <alignment horizontal="center"/>
    </xf>
    <xf numFmtId="9" fontId="4" fillId="2" borderId="0" xfId="10" applyFont="1" applyFill="1" applyBorder="1" applyAlignment="1">
      <alignment horizontal="center"/>
    </xf>
    <xf numFmtId="0" fontId="4" fillId="2" borderId="20" xfId="4" applyFont="1" applyFill="1" applyBorder="1" applyAlignment="1">
      <alignment horizontal="center" vertical="center" wrapText="1"/>
    </xf>
    <xf numFmtId="0" fontId="5" fillId="2" borderId="20" xfId="4" applyFont="1" applyFill="1" applyBorder="1" applyAlignment="1">
      <alignment horizontal="center" vertical="center" wrapText="1"/>
    </xf>
    <xf numFmtId="165" fontId="5" fillId="2" borderId="19" xfId="4" applyNumberFormat="1" applyFont="1" applyFill="1" applyBorder="1" applyAlignment="1">
      <alignment horizontal="left" vertical="center" indent="1"/>
    </xf>
    <xf numFmtId="3" fontId="5" fillId="2" borderId="19" xfId="11" applyNumberFormat="1" applyFont="1" applyFill="1" applyBorder="1" applyAlignment="1">
      <alignment horizontal="center" vertical="center"/>
    </xf>
    <xf numFmtId="3" fontId="5" fillId="2" borderId="15" xfId="4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165" fontId="5" fillId="2" borderId="21" xfId="4" applyNumberFormat="1" applyFont="1" applyFill="1" applyBorder="1" applyAlignment="1">
      <alignment horizontal="left" vertical="center"/>
    </xf>
    <xf numFmtId="3" fontId="5" fillId="2" borderId="21" xfId="4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2" borderId="16" xfId="0" applyFont="1" applyFill="1" applyBorder="1"/>
    <xf numFmtId="3" fontId="4" fillId="2" borderId="16" xfId="0" applyNumberFormat="1" applyFont="1" applyFill="1" applyBorder="1" applyAlignment="1">
      <alignment horizontal="center" vertical="center"/>
    </xf>
    <xf numFmtId="0" fontId="10" fillId="2" borderId="0" xfId="0" applyFont="1" applyFill="1" applyAlignment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171" fontId="11" fillId="2" borderId="0" xfId="10" applyNumberFormat="1" applyFont="1" applyFill="1" applyBorder="1" applyAlignment="1">
      <alignment horizontal="center"/>
    </xf>
    <xf numFmtId="9" fontId="11" fillId="2" borderId="0" xfId="10" applyFont="1" applyFill="1" applyBorder="1" applyAlignment="1">
      <alignment horizontal="center"/>
    </xf>
    <xf numFmtId="0" fontId="12" fillId="2" borderId="0" xfId="0" applyFont="1" applyFill="1" applyBorder="1"/>
    <xf numFmtId="3" fontId="13" fillId="2" borderId="0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3" fontId="11" fillId="2" borderId="1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20" xfId="4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/>
    </xf>
    <xf numFmtId="165" fontId="17" fillId="2" borderId="19" xfId="4" applyNumberFormat="1" applyFont="1" applyFill="1" applyBorder="1" applyAlignment="1">
      <alignment horizontal="left" vertical="center" indent="1"/>
    </xf>
    <xf numFmtId="3" fontId="17" fillId="2" borderId="19" xfId="11" applyNumberFormat="1" applyFont="1" applyFill="1" applyBorder="1" applyAlignment="1">
      <alignment horizontal="center" vertical="center"/>
    </xf>
    <xf numFmtId="169" fontId="16" fillId="2" borderId="0" xfId="11" applyNumberFormat="1" applyFont="1" applyFill="1" applyBorder="1"/>
    <xf numFmtId="165" fontId="17" fillId="2" borderId="15" xfId="4" applyNumberFormat="1" applyFont="1" applyFill="1" applyBorder="1" applyAlignment="1">
      <alignment horizontal="left" vertical="center"/>
    </xf>
    <xf numFmtId="3" fontId="17" fillId="2" borderId="15" xfId="4" applyNumberFormat="1" applyFont="1" applyFill="1" applyBorder="1" applyAlignment="1">
      <alignment horizontal="center" vertical="center"/>
    </xf>
    <xf numFmtId="3" fontId="18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/>
    </xf>
    <xf numFmtId="169" fontId="4" fillId="2" borderId="0" xfId="11" applyNumberFormat="1" applyFont="1" applyFill="1" applyBorder="1"/>
    <xf numFmtId="3" fontId="17" fillId="2" borderId="21" xfId="4" applyNumberFormat="1" applyFont="1" applyFill="1" applyBorder="1" applyAlignment="1">
      <alignment horizontal="center" vertical="center"/>
    </xf>
    <xf numFmtId="169" fontId="5" fillId="2" borderId="0" xfId="11" applyNumberFormat="1" applyFont="1" applyFill="1" applyBorder="1"/>
    <xf numFmtId="169" fontId="19" fillId="2" borderId="0" xfId="11" applyNumberFormat="1" applyFont="1" applyFill="1" applyBorder="1"/>
    <xf numFmtId="3" fontId="16" fillId="2" borderId="16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Border="1"/>
    <xf numFmtId="165" fontId="22" fillId="2" borderId="19" xfId="4" applyNumberFormat="1" applyFont="1" applyFill="1" applyBorder="1" applyAlignment="1">
      <alignment horizontal="left" vertical="center" indent="1"/>
    </xf>
    <xf numFmtId="165" fontId="22" fillId="2" borderId="15" xfId="4" applyNumberFormat="1" applyFont="1" applyFill="1" applyBorder="1" applyAlignment="1">
      <alignment horizontal="left" vertic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left" vertical="center"/>
    </xf>
    <xf numFmtId="165" fontId="14" fillId="2" borderId="21" xfId="4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3" fontId="22" fillId="2" borderId="19" xfId="11" applyNumberFormat="1" applyFont="1" applyFill="1" applyBorder="1" applyAlignment="1">
      <alignment horizontal="center" vertical="center"/>
    </xf>
    <xf numFmtId="3" fontId="22" fillId="2" borderId="15" xfId="4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22" fillId="2" borderId="21" xfId="4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/>
    <xf numFmtId="0" fontId="12" fillId="2" borderId="16" xfId="0" applyFont="1" applyFill="1" applyBorder="1" applyAlignment="1">
      <alignment horizontal="left" vertical="center"/>
    </xf>
    <xf numFmtId="3" fontId="11" fillId="2" borderId="16" xfId="0" applyNumberFormat="1" applyFont="1" applyFill="1" applyBorder="1" applyAlignment="1">
      <alignment horizontal="center" vertical="center"/>
    </xf>
    <xf numFmtId="0" fontId="23" fillId="2" borderId="20" xfId="4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5" xfId="4" applyFont="1" applyFill="1" applyBorder="1" applyAlignment="1">
      <alignment horizontal="left" vertical="center"/>
    </xf>
    <xf numFmtId="0" fontId="4" fillId="2" borderId="6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left" vertical="center"/>
    </xf>
    <xf numFmtId="0" fontId="4" fillId="2" borderId="10" xfId="4" applyFont="1" applyFill="1" applyBorder="1" applyAlignment="1">
      <alignment horizontal="left" vertical="center"/>
    </xf>
    <xf numFmtId="0" fontId="4" fillId="2" borderId="3" xfId="4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wrapText="1"/>
    </xf>
    <xf numFmtId="0" fontId="5" fillId="2" borderId="0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167" fontId="5" fillId="2" borderId="0" xfId="4" applyNumberFormat="1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 wrapText="1"/>
    </xf>
    <xf numFmtId="0" fontId="5" fillId="2" borderId="14" xfId="4" applyFont="1" applyFill="1" applyBorder="1" applyAlignment="1">
      <alignment horizontal="center" vertical="center" wrapText="1"/>
    </xf>
    <xf numFmtId="0" fontId="5" fillId="2" borderId="13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wrapText="1"/>
    </xf>
    <xf numFmtId="0" fontId="5" fillId="2" borderId="14" xfId="4" applyFont="1" applyFill="1" applyBorder="1" applyAlignment="1">
      <alignment horizontal="center" wrapText="1"/>
    </xf>
    <xf numFmtId="0" fontId="5" fillId="2" borderId="13" xfId="4" applyFont="1" applyFill="1" applyBorder="1" applyAlignment="1">
      <alignment horizontal="center" wrapText="1"/>
    </xf>
    <xf numFmtId="167" fontId="5" fillId="2" borderId="17" xfId="4" applyNumberFormat="1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vertical="center"/>
    </xf>
    <xf numFmtId="0" fontId="5" fillId="2" borderId="19" xfId="4" applyFont="1" applyFill="1" applyBorder="1" applyAlignment="1">
      <alignment horizontal="center" vertical="center" wrapText="1"/>
    </xf>
    <xf numFmtId="0" fontId="5" fillId="2" borderId="20" xfId="4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/>
    </xf>
    <xf numFmtId="0" fontId="5" fillId="2" borderId="19" xfId="4" applyFont="1" applyFill="1" applyBorder="1" applyAlignment="1">
      <alignment horizontal="center" vertical="center"/>
    </xf>
    <xf numFmtId="0" fontId="5" fillId="2" borderId="20" xfId="4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horizontal="center" vertical="center"/>
    </xf>
    <xf numFmtId="0" fontId="23" fillId="2" borderId="19" xfId="4" applyFont="1" applyFill="1" applyBorder="1" applyAlignment="1">
      <alignment horizontal="center" vertical="center"/>
    </xf>
    <xf numFmtId="0" fontId="23" fillId="2" borderId="20" xfId="4" applyFont="1" applyFill="1" applyBorder="1" applyAlignment="1">
      <alignment horizontal="center" vertical="center"/>
    </xf>
    <xf numFmtId="0" fontId="23" fillId="2" borderId="19" xfId="4" applyFont="1" applyFill="1" applyBorder="1" applyAlignment="1">
      <alignment horizontal="center" vertical="center" wrapText="1"/>
    </xf>
    <xf numFmtId="0" fontId="23" fillId="2" borderId="20" xfId="4" applyFont="1" applyFill="1" applyBorder="1" applyAlignment="1">
      <alignment horizontal="center" vertical="center" wrapText="1"/>
    </xf>
    <xf numFmtId="0" fontId="23" fillId="2" borderId="15" xfId="4" applyFont="1" applyFill="1" applyBorder="1" applyAlignment="1">
      <alignment horizontal="center" vertical="center"/>
    </xf>
    <xf numFmtId="0" fontId="23" fillId="2" borderId="0" xfId="4" applyFont="1" applyFill="1" applyBorder="1" applyAlignment="1">
      <alignment horizontal="center" vertical="center" wrapText="1"/>
    </xf>
    <xf numFmtId="3" fontId="22" fillId="2" borderId="0" xfId="11" applyNumberFormat="1" applyFont="1" applyFill="1" applyBorder="1" applyAlignment="1">
      <alignment horizontal="center" vertical="center"/>
    </xf>
    <xf numFmtId="3" fontId="22" fillId="2" borderId="0" xfId="4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/>
    </xf>
  </cellXfs>
  <cellStyles count="15">
    <cellStyle name="Diseño" xfId="6"/>
    <cellStyle name="Hipervínculo 2" xfId="12"/>
    <cellStyle name="Millares" xfId="1" builtinId="3"/>
    <cellStyle name="Millares 2" xfId="7"/>
    <cellStyle name="Millares 2 2" xfId="13"/>
    <cellStyle name="Millares 3" xfId="11"/>
    <cellStyle name="Millares 3 2" xfId="14"/>
    <cellStyle name="Normal" xfId="0" builtinId="0"/>
    <cellStyle name="Normal 10" xfId="2"/>
    <cellStyle name="Normal 2" xfId="8"/>
    <cellStyle name="Normal 2 2" xfId="3"/>
    <cellStyle name="Normal 3" xfId="9"/>
    <cellStyle name="Normal_110518 Resumen de carga - Año 2010" xfId="4"/>
    <cellStyle name="Normal_Comparativo carga DPW - ENAPU (6)_110518 Resumen de carga - Año 2010" xfId="5"/>
    <cellStyle name="Porcentaje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R75"/>
  <sheetViews>
    <sheetView showRowColHeaders="0" workbookViewId="0">
      <selection activeCell="C30" sqref="C30"/>
    </sheetView>
  </sheetViews>
  <sheetFormatPr baseColWidth="10" defaultColWidth="11.42578125" defaultRowHeight="15" customHeight="1"/>
  <cols>
    <col min="1" max="1" width="2.7109375" style="2" customWidth="1"/>
    <col min="2" max="2" width="17.7109375" style="2" customWidth="1"/>
    <col min="3" max="3" width="48.7109375" style="3" customWidth="1"/>
    <col min="4" max="6" width="10.7109375" style="2" customWidth="1"/>
    <col min="7" max="10" width="17.7109375" style="2" customWidth="1"/>
    <col min="11" max="11" width="14.28515625" style="2" customWidth="1"/>
    <col min="12" max="16384" width="11.42578125" style="2"/>
  </cols>
  <sheetData>
    <row r="1" spans="1:18" ht="15" customHeight="1">
      <c r="A1" s="1"/>
    </row>
    <row r="2" spans="1:18" ht="15" customHeight="1">
      <c r="B2" s="206" t="s">
        <v>101</v>
      </c>
      <c r="C2" s="206"/>
      <c r="D2" s="206"/>
      <c r="E2" s="206"/>
      <c r="F2" s="206"/>
      <c r="G2" s="206"/>
      <c r="H2" s="206"/>
      <c r="I2" s="206"/>
      <c r="J2" s="206"/>
      <c r="K2" s="206"/>
      <c r="L2" s="4"/>
    </row>
    <row r="3" spans="1:18" ht="15" customHeight="1" thickBot="1">
      <c r="B3" s="5"/>
      <c r="C3" s="6"/>
      <c r="D3" s="5"/>
      <c r="E3" s="5"/>
      <c r="F3" s="5"/>
      <c r="G3" s="7"/>
      <c r="H3" s="7"/>
      <c r="I3" s="7"/>
      <c r="J3" s="4"/>
      <c r="K3" s="4"/>
      <c r="L3" s="4"/>
    </row>
    <row r="4" spans="1:18" ht="15" customHeight="1">
      <c r="B4" s="207" t="s">
        <v>89</v>
      </c>
      <c r="C4" s="207"/>
      <c r="D4" s="210" t="s">
        <v>0</v>
      </c>
      <c r="E4" s="210"/>
      <c r="F4" s="210"/>
      <c r="G4" s="207" t="s">
        <v>88</v>
      </c>
      <c r="H4" s="207" t="s">
        <v>1</v>
      </c>
      <c r="I4" s="207" t="s">
        <v>2</v>
      </c>
      <c r="J4" s="207" t="s">
        <v>3</v>
      </c>
      <c r="K4" s="211" t="s">
        <v>93</v>
      </c>
    </row>
    <row r="5" spans="1:18" ht="15" customHeight="1">
      <c r="B5" s="208"/>
      <c r="C5" s="208"/>
      <c r="D5" s="214" t="s">
        <v>86</v>
      </c>
      <c r="E5" s="214" t="s">
        <v>87</v>
      </c>
      <c r="F5" s="214" t="s">
        <v>4</v>
      </c>
      <c r="G5" s="208"/>
      <c r="H5" s="208"/>
      <c r="I5" s="208"/>
      <c r="J5" s="208"/>
      <c r="K5" s="212"/>
    </row>
    <row r="6" spans="1:18" ht="15" customHeight="1" thickBot="1">
      <c r="B6" s="209"/>
      <c r="C6" s="209"/>
      <c r="D6" s="215"/>
      <c r="E6" s="215"/>
      <c r="F6" s="215"/>
      <c r="G6" s="209"/>
      <c r="H6" s="209"/>
      <c r="I6" s="209"/>
      <c r="J6" s="209"/>
      <c r="K6" s="213"/>
    </row>
    <row r="7" spans="1:18" ht="18" customHeight="1" thickBot="1">
      <c r="B7" s="216" t="s">
        <v>90</v>
      </c>
      <c r="C7" s="216"/>
      <c r="D7" s="49">
        <f t="shared" ref="D7:J7" si="0">D8+D56</f>
        <v>1826</v>
      </c>
      <c r="E7" s="49">
        <f t="shared" si="0"/>
        <v>1167</v>
      </c>
      <c r="F7" s="35">
        <f t="shared" si="0"/>
        <v>17718</v>
      </c>
      <c r="G7" s="63">
        <f t="shared" si="0"/>
        <v>3712</v>
      </c>
      <c r="H7" s="63">
        <f t="shared" si="0"/>
        <v>27879</v>
      </c>
      <c r="I7" s="63">
        <f t="shared" si="0"/>
        <v>32194</v>
      </c>
      <c r="J7" s="63">
        <f t="shared" si="0"/>
        <v>366</v>
      </c>
      <c r="K7" s="63">
        <f>+SUM(F7:J7)</f>
        <v>81869</v>
      </c>
      <c r="N7" s="8"/>
      <c r="O7" s="8"/>
      <c r="P7" s="8"/>
      <c r="Q7" s="8"/>
      <c r="R7" s="8"/>
    </row>
    <row r="8" spans="1:18" ht="20.25" customHeight="1">
      <c r="B8" s="27" t="s">
        <v>5</v>
      </c>
      <c r="C8" s="27"/>
      <c r="D8" s="50">
        <f>+SUM(D9:D55)</f>
        <v>1826</v>
      </c>
      <c r="E8" s="50">
        <f t="shared" ref="E8:J8" si="1">+SUM(E9:E55)</f>
        <v>1167</v>
      </c>
      <c r="F8" s="36">
        <f t="shared" si="1"/>
        <v>17718</v>
      </c>
      <c r="G8" s="64">
        <f t="shared" si="1"/>
        <v>3098</v>
      </c>
      <c r="H8" s="64">
        <f t="shared" si="1"/>
        <v>27879</v>
      </c>
      <c r="I8" s="64">
        <f t="shared" si="1"/>
        <v>32165</v>
      </c>
      <c r="J8" s="64">
        <f t="shared" si="1"/>
        <v>364</v>
      </c>
      <c r="K8" s="64">
        <f t="shared" ref="K8:K56" si="2">+SUM(F8:J8)</f>
        <v>81224</v>
      </c>
      <c r="N8" s="8"/>
      <c r="O8" s="8"/>
      <c r="P8" s="8"/>
      <c r="Q8" s="8"/>
      <c r="R8" s="8"/>
    </row>
    <row r="9" spans="1:18" ht="15" customHeight="1">
      <c r="B9" s="202" t="s">
        <v>6</v>
      </c>
      <c r="C9" s="9" t="s">
        <v>7</v>
      </c>
      <c r="D9" s="51">
        <v>0</v>
      </c>
      <c r="E9" s="51">
        <v>0</v>
      </c>
      <c r="F9" s="37">
        <v>0</v>
      </c>
      <c r="G9" s="65">
        <v>0</v>
      </c>
      <c r="H9" s="65">
        <v>0</v>
      </c>
      <c r="I9" s="66">
        <v>2458</v>
      </c>
      <c r="J9" s="65">
        <v>0</v>
      </c>
      <c r="K9" s="67">
        <v>2458</v>
      </c>
      <c r="N9" s="8"/>
      <c r="O9" s="8"/>
      <c r="P9" s="8"/>
      <c r="Q9" s="8"/>
      <c r="R9" s="8"/>
    </row>
    <row r="10" spans="1:18" ht="15" customHeight="1">
      <c r="B10" s="203"/>
      <c r="C10" s="22" t="s">
        <v>8</v>
      </c>
      <c r="D10" s="52">
        <v>0</v>
      </c>
      <c r="E10" s="52">
        <v>0</v>
      </c>
      <c r="F10" s="38">
        <v>0</v>
      </c>
      <c r="G10" s="68">
        <v>0</v>
      </c>
      <c r="H10" s="68">
        <v>0</v>
      </c>
      <c r="I10" s="69">
        <v>1650</v>
      </c>
      <c r="J10" s="68">
        <v>0</v>
      </c>
      <c r="K10" s="70">
        <v>1650</v>
      </c>
      <c r="N10" s="8"/>
      <c r="O10" s="8"/>
      <c r="P10" s="8"/>
      <c r="Q10" s="8"/>
      <c r="R10" s="8"/>
    </row>
    <row r="11" spans="1:18" ht="15" customHeight="1">
      <c r="B11" s="31" t="s">
        <v>9</v>
      </c>
      <c r="C11" s="31" t="s">
        <v>10</v>
      </c>
      <c r="D11" s="53">
        <v>154</v>
      </c>
      <c r="E11" s="53">
        <v>91</v>
      </c>
      <c r="F11" s="39">
        <v>1106</v>
      </c>
      <c r="G11" s="71">
        <v>32</v>
      </c>
      <c r="H11" s="71">
        <v>227</v>
      </c>
      <c r="I11" s="71">
        <v>26</v>
      </c>
      <c r="J11" s="71">
        <v>12</v>
      </c>
      <c r="K11" s="72">
        <v>1403</v>
      </c>
      <c r="N11" s="8"/>
      <c r="O11" s="8"/>
      <c r="P11" s="8"/>
      <c r="Q11" s="8"/>
      <c r="R11" s="8"/>
    </row>
    <row r="12" spans="1:18" ht="15" customHeight="1">
      <c r="B12" s="202" t="s">
        <v>11</v>
      </c>
      <c r="C12" s="9" t="s">
        <v>12</v>
      </c>
      <c r="D12" s="51">
        <v>0</v>
      </c>
      <c r="E12" s="51">
        <v>0</v>
      </c>
      <c r="F12" s="37">
        <v>0</v>
      </c>
      <c r="G12" s="65">
        <v>0</v>
      </c>
      <c r="H12" s="65">
        <v>0</v>
      </c>
      <c r="I12" s="66">
        <v>1601</v>
      </c>
      <c r="J12" s="65">
        <v>0</v>
      </c>
      <c r="K12" s="67">
        <v>1601</v>
      </c>
      <c r="N12" s="8"/>
      <c r="O12" s="8"/>
      <c r="P12" s="8"/>
      <c r="Q12" s="8"/>
      <c r="R12" s="8"/>
    </row>
    <row r="13" spans="1:18" ht="15" customHeight="1">
      <c r="B13" s="202"/>
      <c r="C13" s="9" t="s">
        <v>13</v>
      </c>
      <c r="D13" s="51">
        <v>0</v>
      </c>
      <c r="E13" s="51">
        <v>0</v>
      </c>
      <c r="F13" s="37">
        <v>0</v>
      </c>
      <c r="G13" s="65">
        <v>0</v>
      </c>
      <c r="H13" s="66">
        <v>2574</v>
      </c>
      <c r="I13" s="65">
        <v>0</v>
      </c>
      <c r="J13" s="65">
        <v>0</v>
      </c>
      <c r="K13" s="67">
        <v>2574</v>
      </c>
      <c r="N13" s="8"/>
      <c r="O13" s="8"/>
      <c r="P13" s="8"/>
      <c r="Q13" s="8"/>
      <c r="R13" s="8"/>
    </row>
    <row r="14" spans="1:18" ht="15" customHeight="1">
      <c r="B14" s="202"/>
      <c r="C14" s="9" t="s">
        <v>14</v>
      </c>
      <c r="D14" s="51">
        <v>0</v>
      </c>
      <c r="E14" s="51">
        <v>0</v>
      </c>
      <c r="F14" s="37">
        <v>0</v>
      </c>
      <c r="G14" s="65">
        <v>0</v>
      </c>
      <c r="H14" s="66">
        <v>211</v>
      </c>
      <c r="I14" s="65">
        <v>0</v>
      </c>
      <c r="J14" s="65">
        <v>0</v>
      </c>
      <c r="K14" s="67">
        <v>211</v>
      </c>
      <c r="N14" s="8"/>
      <c r="O14" s="8"/>
      <c r="P14" s="8"/>
      <c r="Q14" s="8"/>
      <c r="R14" s="8"/>
    </row>
    <row r="15" spans="1:18" ht="15" customHeight="1">
      <c r="B15" s="202"/>
      <c r="C15" s="10" t="s">
        <v>15</v>
      </c>
      <c r="D15" s="51">
        <v>0</v>
      </c>
      <c r="E15" s="51">
        <v>0</v>
      </c>
      <c r="F15" s="37">
        <v>0</v>
      </c>
      <c r="G15" s="65">
        <v>0</v>
      </c>
      <c r="H15" s="65">
        <v>0</v>
      </c>
      <c r="I15" s="73">
        <v>3041</v>
      </c>
      <c r="J15" s="65">
        <v>0</v>
      </c>
      <c r="K15" s="67">
        <v>3041</v>
      </c>
      <c r="N15" s="8"/>
      <c r="O15" s="8"/>
      <c r="P15" s="8"/>
      <c r="Q15" s="8"/>
      <c r="R15" s="8"/>
    </row>
    <row r="16" spans="1:18" ht="15" customHeight="1">
      <c r="B16" s="31" t="s">
        <v>16</v>
      </c>
      <c r="C16" s="31" t="s">
        <v>17</v>
      </c>
      <c r="D16" s="54">
        <v>0</v>
      </c>
      <c r="E16" s="54">
        <v>0</v>
      </c>
      <c r="F16" s="40">
        <v>0</v>
      </c>
      <c r="G16" s="74">
        <v>0</v>
      </c>
      <c r="H16" s="74">
        <v>0</v>
      </c>
      <c r="I16" s="74">
        <v>0</v>
      </c>
      <c r="J16" s="74">
        <v>0</v>
      </c>
      <c r="K16" s="72">
        <v>0</v>
      </c>
      <c r="N16" s="8"/>
      <c r="O16" s="8"/>
      <c r="P16" s="8"/>
      <c r="Q16" s="8"/>
      <c r="R16" s="8"/>
    </row>
    <row r="17" spans="2:18" ht="15" customHeight="1">
      <c r="B17" s="202" t="s">
        <v>18</v>
      </c>
      <c r="C17" s="10" t="s">
        <v>19</v>
      </c>
      <c r="D17" s="51">
        <v>0</v>
      </c>
      <c r="E17" s="51">
        <v>0</v>
      </c>
      <c r="F17" s="37">
        <v>0</v>
      </c>
      <c r="G17" s="65">
        <v>0</v>
      </c>
      <c r="H17" s="65">
        <v>0</v>
      </c>
      <c r="I17" s="73">
        <v>401</v>
      </c>
      <c r="J17" s="65">
        <v>0</v>
      </c>
      <c r="K17" s="67">
        <v>401</v>
      </c>
      <c r="N17" s="8"/>
      <c r="O17" s="8"/>
      <c r="P17" s="8"/>
      <c r="Q17" s="8"/>
      <c r="R17" s="8"/>
    </row>
    <row r="18" spans="2:18" ht="15" customHeight="1">
      <c r="B18" s="202"/>
      <c r="C18" s="10" t="s">
        <v>20</v>
      </c>
      <c r="D18" s="51">
        <v>0</v>
      </c>
      <c r="E18" s="51">
        <v>0</v>
      </c>
      <c r="F18" s="37">
        <v>0</v>
      </c>
      <c r="G18" s="73">
        <v>63</v>
      </c>
      <c r="H18" s="73">
        <v>1968</v>
      </c>
      <c r="I18" s="73">
        <v>32</v>
      </c>
      <c r="J18" s="65">
        <v>0</v>
      </c>
      <c r="K18" s="67">
        <v>2063</v>
      </c>
      <c r="N18" s="8"/>
      <c r="O18" s="8"/>
      <c r="P18" s="8"/>
      <c r="Q18" s="8"/>
      <c r="R18" s="8"/>
    </row>
    <row r="19" spans="2:18" ht="15" customHeight="1">
      <c r="B19" s="204" t="s">
        <v>21</v>
      </c>
      <c r="C19" s="32" t="s">
        <v>22</v>
      </c>
      <c r="D19" s="55">
        <v>0</v>
      </c>
      <c r="E19" s="55">
        <v>0</v>
      </c>
      <c r="F19" s="41">
        <v>0</v>
      </c>
      <c r="G19" s="75">
        <v>589</v>
      </c>
      <c r="H19" s="76">
        <v>0</v>
      </c>
      <c r="I19" s="76">
        <v>0</v>
      </c>
      <c r="J19" s="76">
        <v>0</v>
      </c>
      <c r="K19" s="77">
        <v>589</v>
      </c>
      <c r="N19" s="8"/>
      <c r="O19" s="8"/>
      <c r="P19" s="8"/>
      <c r="Q19" s="8"/>
      <c r="R19" s="8"/>
    </row>
    <row r="20" spans="2:18" ht="15" customHeight="1">
      <c r="B20" s="202"/>
      <c r="C20" s="9" t="s">
        <v>23</v>
      </c>
      <c r="D20" s="51">
        <v>0</v>
      </c>
      <c r="E20" s="51">
        <v>0</v>
      </c>
      <c r="F20" s="37">
        <v>0</v>
      </c>
      <c r="G20" s="65">
        <v>0</v>
      </c>
      <c r="H20" s="73">
        <v>422</v>
      </c>
      <c r="I20" s="65">
        <v>0</v>
      </c>
      <c r="J20" s="65">
        <v>0</v>
      </c>
      <c r="K20" s="67">
        <v>422</v>
      </c>
      <c r="N20" s="8"/>
      <c r="O20" s="8"/>
      <c r="P20" s="8"/>
      <c r="Q20" s="8"/>
      <c r="R20" s="8"/>
    </row>
    <row r="21" spans="2:18" ht="15" customHeight="1">
      <c r="B21" s="202"/>
      <c r="C21" s="10" t="s">
        <v>24</v>
      </c>
      <c r="D21" s="51">
        <v>0</v>
      </c>
      <c r="E21" s="51">
        <v>0</v>
      </c>
      <c r="F21" s="37">
        <v>0</v>
      </c>
      <c r="G21" s="65">
        <v>0</v>
      </c>
      <c r="H21" s="65">
        <v>0</v>
      </c>
      <c r="I21" s="73">
        <v>235</v>
      </c>
      <c r="J21" s="65">
        <v>0</v>
      </c>
      <c r="K21" s="67">
        <v>235</v>
      </c>
      <c r="N21" s="8"/>
      <c r="O21" s="8"/>
      <c r="P21" s="8"/>
      <c r="Q21" s="8"/>
      <c r="R21" s="8"/>
    </row>
    <row r="22" spans="2:18" ht="15" customHeight="1">
      <c r="B22" s="202"/>
      <c r="C22" s="10" t="s">
        <v>25</v>
      </c>
      <c r="D22" s="51">
        <v>0</v>
      </c>
      <c r="E22" s="51">
        <v>0</v>
      </c>
      <c r="F22" s="37">
        <v>0</v>
      </c>
      <c r="G22" s="65">
        <v>0</v>
      </c>
      <c r="H22" s="65">
        <v>0</v>
      </c>
      <c r="I22" s="73">
        <v>43</v>
      </c>
      <c r="J22" s="65">
        <v>0</v>
      </c>
      <c r="K22" s="67">
        <v>43</v>
      </c>
      <c r="N22" s="8"/>
      <c r="O22" s="8"/>
      <c r="P22" s="8"/>
      <c r="Q22" s="8"/>
      <c r="R22" s="8"/>
    </row>
    <row r="23" spans="2:18" ht="15" customHeight="1">
      <c r="B23" s="202"/>
      <c r="C23" s="10" t="s">
        <v>26</v>
      </c>
      <c r="D23" s="51">
        <v>0</v>
      </c>
      <c r="E23" s="51">
        <v>0</v>
      </c>
      <c r="F23" s="37">
        <v>0</v>
      </c>
      <c r="G23" s="65">
        <v>0</v>
      </c>
      <c r="H23" s="65">
        <v>0</v>
      </c>
      <c r="I23" s="66">
        <v>54</v>
      </c>
      <c r="J23" s="65">
        <v>0</v>
      </c>
      <c r="K23" s="67">
        <v>54</v>
      </c>
      <c r="N23" s="8"/>
      <c r="O23" s="8"/>
      <c r="P23" s="8"/>
      <c r="Q23" s="8"/>
      <c r="R23" s="8"/>
    </row>
    <row r="24" spans="2:18" ht="15" customHeight="1">
      <c r="B24" s="30" t="s">
        <v>27</v>
      </c>
      <c r="C24" s="30" t="s">
        <v>28</v>
      </c>
      <c r="D24" s="54">
        <v>0</v>
      </c>
      <c r="E24" s="54">
        <v>0</v>
      </c>
      <c r="F24" s="40">
        <v>0</v>
      </c>
      <c r="G24" s="74">
        <v>0</v>
      </c>
      <c r="H24" s="78">
        <v>1824</v>
      </c>
      <c r="I24" s="74">
        <v>0</v>
      </c>
      <c r="J24" s="74">
        <v>0</v>
      </c>
      <c r="K24" s="72">
        <v>1824</v>
      </c>
      <c r="N24" s="8"/>
      <c r="O24" s="8"/>
      <c r="P24" s="8"/>
      <c r="Q24" s="8"/>
      <c r="R24" s="8"/>
    </row>
    <row r="25" spans="2:18" ht="15" customHeight="1">
      <c r="B25" s="30" t="s">
        <v>29</v>
      </c>
      <c r="C25" s="30" t="s">
        <v>30</v>
      </c>
      <c r="D25" s="54">
        <v>0</v>
      </c>
      <c r="E25" s="54">
        <v>0</v>
      </c>
      <c r="F25" s="40">
        <v>0</v>
      </c>
      <c r="G25" s="74">
        <v>0</v>
      </c>
      <c r="H25" s="74">
        <v>0</v>
      </c>
      <c r="I25" s="78">
        <v>113</v>
      </c>
      <c r="J25" s="74">
        <v>0</v>
      </c>
      <c r="K25" s="72">
        <v>113</v>
      </c>
      <c r="N25" s="8"/>
      <c r="O25" s="8"/>
      <c r="P25" s="8"/>
      <c r="Q25" s="8"/>
      <c r="R25" s="8"/>
    </row>
    <row r="26" spans="2:18" ht="15" customHeight="1">
      <c r="B26" s="202" t="s">
        <v>31</v>
      </c>
      <c r="C26" s="10" t="s">
        <v>32</v>
      </c>
      <c r="D26" s="51">
        <v>0</v>
      </c>
      <c r="E26" s="51">
        <v>0</v>
      </c>
      <c r="F26" s="37">
        <v>0</v>
      </c>
      <c r="G26" s="65">
        <v>0</v>
      </c>
      <c r="H26" s="65">
        <v>0</v>
      </c>
      <c r="I26" s="65">
        <v>0</v>
      </c>
      <c r="J26" s="65">
        <v>0</v>
      </c>
      <c r="K26" s="67">
        <v>0</v>
      </c>
      <c r="N26" s="8"/>
      <c r="O26" s="8"/>
      <c r="P26" s="8"/>
      <c r="Q26" s="8"/>
      <c r="R26" s="8"/>
    </row>
    <row r="27" spans="2:18" ht="15" customHeight="1">
      <c r="B27" s="202"/>
      <c r="C27" s="10" t="s">
        <v>25</v>
      </c>
      <c r="D27" s="51">
        <v>0</v>
      </c>
      <c r="E27" s="51">
        <v>0</v>
      </c>
      <c r="F27" s="37">
        <v>0</v>
      </c>
      <c r="G27" s="65">
        <v>0</v>
      </c>
      <c r="H27" s="65">
        <v>0</v>
      </c>
      <c r="I27" s="65">
        <v>0</v>
      </c>
      <c r="J27" s="65">
        <v>0</v>
      </c>
      <c r="K27" s="67">
        <v>0</v>
      </c>
      <c r="N27" s="8"/>
      <c r="O27" s="8"/>
      <c r="P27" s="8"/>
      <c r="Q27" s="8"/>
      <c r="R27" s="8"/>
    </row>
    <row r="28" spans="2:18" ht="15" customHeight="1">
      <c r="B28" s="203"/>
      <c r="C28" s="33" t="s">
        <v>33</v>
      </c>
      <c r="D28" s="52">
        <v>0</v>
      </c>
      <c r="E28" s="52">
        <v>0</v>
      </c>
      <c r="F28" s="38">
        <v>0</v>
      </c>
      <c r="G28" s="68">
        <v>0</v>
      </c>
      <c r="H28" s="68">
        <v>0</v>
      </c>
      <c r="I28" s="79">
        <v>256</v>
      </c>
      <c r="J28" s="68">
        <v>0</v>
      </c>
      <c r="K28" s="70">
        <v>256</v>
      </c>
      <c r="N28" s="8"/>
      <c r="O28" s="8"/>
      <c r="P28" s="8"/>
      <c r="Q28" s="8"/>
      <c r="R28" s="8"/>
    </row>
    <row r="29" spans="2:18" ht="15" customHeight="1">
      <c r="B29" s="10" t="s">
        <v>34</v>
      </c>
      <c r="C29" s="10" t="s">
        <v>35</v>
      </c>
      <c r="D29" s="51">
        <v>0</v>
      </c>
      <c r="E29" s="51">
        <v>0</v>
      </c>
      <c r="F29" s="37">
        <v>0</v>
      </c>
      <c r="G29" s="65">
        <v>0</v>
      </c>
      <c r="H29" s="65">
        <v>0</v>
      </c>
      <c r="I29" s="65">
        <v>0</v>
      </c>
      <c r="J29" s="65">
        <v>0</v>
      </c>
      <c r="K29" s="67">
        <v>0</v>
      </c>
      <c r="N29" s="8"/>
      <c r="O29" s="8"/>
      <c r="P29" s="8"/>
      <c r="Q29" s="8"/>
      <c r="R29" s="8"/>
    </row>
    <row r="30" spans="2:18" ht="15" customHeight="1">
      <c r="B30" s="204" t="s">
        <v>36</v>
      </c>
      <c r="C30" s="34" t="s">
        <v>26</v>
      </c>
      <c r="D30" s="55">
        <v>0</v>
      </c>
      <c r="E30" s="55">
        <v>0</v>
      </c>
      <c r="F30" s="41">
        <v>0</v>
      </c>
      <c r="G30" s="76">
        <v>0</v>
      </c>
      <c r="H30" s="76">
        <v>0</v>
      </c>
      <c r="I30" s="80">
        <v>45</v>
      </c>
      <c r="J30" s="76">
        <v>0</v>
      </c>
      <c r="K30" s="77">
        <v>45</v>
      </c>
      <c r="N30" s="8"/>
      <c r="O30" s="8"/>
      <c r="P30" s="8"/>
      <c r="Q30" s="8"/>
      <c r="R30" s="8"/>
    </row>
    <row r="31" spans="2:18" ht="15" customHeight="1">
      <c r="B31" s="202"/>
      <c r="C31" s="9" t="s">
        <v>37</v>
      </c>
      <c r="D31" s="51">
        <v>0</v>
      </c>
      <c r="E31" s="51">
        <v>0</v>
      </c>
      <c r="F31" s="37">
        <v>0</v>
      </c>
      <c r="G31" s="65">
        <v>0</v>
      </c>
      <c r="H31" s="65">
        <v>0</v>
      </c>
      <c r="I31" s="66">
        <v>7017</v>
      </c>
      <c r="J31" s="65">
        <v>0</v>
      </c>
      <c r="K31" s="67">
        <v>7017</v>
      </c>
      <c r="N31" s="8"/>
      <c r="O31" s="8"/>
      <c r="P31" s="8"/>
      <c r="Q31" s="8"/>
      <c r="R31" s="8"/>
    </row>
    <row r="32" spans="2:18" ht="15" customHeight="1">
      <c r="B32" s="202"/>
      <c r="C32" s="9" t="s">
        <v>38</v>
      </c>
      <c r="D32" s="51">
        <v>0</v>
      </c>
      <c r="E32" s="51">
        <v>0</v>
      </c>
      <c r="F32" s="37">
        <v>0</v>
      </c>
      <c r="G32" s="65">
        <v>0</v>
      </c>
      <c r="H32" s="65">
        <v>0</v>
      </c>
      <c r="I32" s="66">
        <v>387</v>
      </c>
      <c r="J32" s="65">
        <v>0</v>
      </c>
      <c r="K32" s="67">
        <v>387</v>
      </c>
      <c r="N32" s="8"/>
      <c r="O32" s="8"/>
      <c r="P32" s="8"/>
      <c r="Q32" s="8"/>
      <c r="R32" s="8"/>
    </row>
    <row r="33" spans="2:18" ht="15" customHeight="1">
      <c r="B33" s="202"/>
      <c r="C33" s="10" t="s">
        <v>39</v>
      </c>
      <c r="D33" s="51">
        <v>0</v>
      </c>
      <c r="E33" s="51">
        <v>0</v>
      </c>
      <c r="F33" s="37">
        <v>0</v>
      </c>
      <c r="G33" s="65">
        <v>0</v>
      </c>
      <c r="H33" s="65">
        <v>0</v>
      </c>
      <c r="I33" s="73">
        <v>163</v>
      </c>
      <c r="J33" s="65">
        <v>0</v>
      </c>
      <c r="K33" s="67">
        <v>163</v>
      </c>
      <c r="N33" s="8"/>
      <c r="O33" s="8"/>
      <c r="P33" s="8"/>
      <c r="Q33" s="8"/>
      <c r="R33" s="8"/>
    </row>
    <row r="34" spans="2:18" ht="15" customHeight="1">
      <c r="B34" s="202"/>
      <c r="C34" s="10" t="s">
        <v>40</v>
      </c>
      <c r="D34" s="51">
        <v>0</v>
      </c>
      <c r="E34" s="51">
        <v>0</v>
      </c>
      <c r="F34" s="37">
        <v>0</v>
      </c>
      <c r="G34" s="65">
        <v>0</v>
      </c>
      <c r="H34" s="65">
        <v>0</v>
      </c>
      <c r="I34" s="65">
        <v>0</v>
      </c>
      <c r="J34" s="65">
        <v>0</v>
      </c>
      <c r="K34" s="67">
        <v>0</v>
      </c>
      <c r="N34" s="8"/>
      <c r="O34" s="8"/>
      <c r="P34" s="8"/>
      <c r="Q34" s="8"/>
      <c r="R34" s="8"/>
    </row>
    <row r="35" spans="2:18" ht="15" customHeight="1">
      <c r="B35" s="202"/>
      <c r="C35" s="10" t="s">
        <v>41</v>
      </c>
      <c r="D35" s="51">
        <v>0</v>
      </c>
      <c r="E35" s="51">
        <v>0</v>
      </c>
      <c r="F35" s="37">
        <v>0</v>
      </c>
      <c r="G35" s="65">
        <v>0</v>
      </c>
      <c r="H35" s="65">
        <v>0</v>
      </c>
      <c r="I35" s="73">
        <v>35</v>
      </c>
      <c r="J35" s="65">
        <v>0</v>
      </c>
      <c r="K35" s="67">
        <v>35</v>
      </c>
      <c r="N35" s="8"/>
      <c r="O35" s="8"/>
      <c r="P35" s="8"/>
      <c r="Q35" s="8"/>
      <c r="R35" s="8"/>
    </row>
    <row r="36" spans="2:18" ht="15" customHeight="1">
      <c r="B36" s="202"/>
      <c r="C36" s="9" t="s">
        <v>42</v>
      </c>
      <c r="D36" s="51">
        <v>0</v>
      </c>
      <c r="E36" s="51">
        <v>0</v>
      </c>
      <c r="F36" s="37">
        <v>0</v>
      </c>
      <c r="G36" s="65">
        <v>0</v>
      </c>
      <c r="H36" s="65">
        <v>0</v>
      </c>
      <c r="I36" s="66">
        <v>34</v>
      </c>
      <c r="J36" s="65">
        <v>0</v>
      </c>
      <c r="K36" s="67">
        <v>34</v>
      </c>
      <c r="N36" s="8"/>
      <c r="O36" s="8"/>
      <c r="P36" s="8"/>
      <c r="Q36" s="8"/>
      <c r="R36" s="8"/>
    </row>
    <row r="37" spans="2:18" ht="15" customHeight="1">
      <c r="B37" s="202"/>
      <c r="C37" s="10" t="s">
        <v>43</v>
      </c>
      <c r="D37" s="51">
        <v>0</v>
      </c>
      <c r="E37" s="51">
        <v>0</v>
      </c>
      <c r="F37" s="37">
        <v>0</v>
      </c>
      <c r="G37" s="65">
        <v>0</v>
      </c>
      <c r="H37" s="65">
        <v>0</v>
      </c>
      <c r="I37" s="73">
        <v>282</v>
      </c>
      <c r="J37" s="65">
        <v>0</v>
      </c>
      <c r="K37" s="67">
        <v>282</v>
      </c>
      <c r="N37" s="8"/>
      <c r="O37" s="8"/>
      <c r="P37" s="8"/>
      <c r="Q37" s="8"/>
      <c r="R37" s="8"/>
    </row>
    <row r="38" spans="2:18" ht="15" customHeight="1">
      <c r="B38" s="202"/>
      <c r="C38" s="10" t="s">
        <v>44</v>
      </c>
      <c r="D38" s="56">
        <v>476</v>
      </c>
      <c r="E38" s="56">
        <v>309</v>
      </c>
      <c r="F38" s="42">
        <v>3925</v>
      </c>
      <c r="G38" s="73">
        <v>1645</v>
      </c>
      <c r="H38" s="73">
        <v>6088</v>
      </c>
      <c r="I38" s="73">
        <v>1956</v>
      </c>
      <c r="J38" s="73">
        <v>342</v>
      </c>
      <c r="K38" s="67">
        <v>13956</v>
      </c>
      <c r="N38" s="8"/>
      <c r="O38" s="8"/>
      <c r="P38" s="8"/>
      <c r="Q38" s="8"/>
      <c r="R38" s="8"/>
    </row>
    <row r="39" spans="2:18" ht="15" customHeight="1">
      <c r="B39" s="203"/>
      <c r="C39" s="33" t="s">
        <v>45</v>
      </c>
      <c r="D39" s="57">
        <v>1140</v>
      </c>
      <c r="E39" s="57">
        <v>721</v>
      </c>
      <c r="F39" s="43">
        <v>12023</v>
      </c>
      <c r="G39" s="68">
        <v>0</v>
      </c>
      <c r="H39" s="68">
        <v>0</v>
      </c>
      <c r="I39" s="68">
        <v>0</v>
      </c>
      <c r="J39" s="68">
        <v>0</v>
      </c>
      <c r="K39" s="70">
        <v>12023</v>
      </c>
      <c r="N39" s="8"/>
      <c r="O39" s="8"/>
      <c r="P39" s="8"/>
      <c r="Q39" s="8"/>
      <c r="R39" s="8"/>
    </row>
    <row r="40" spans="2:18" ht="15" customHeight="1">
      <c r="B40" s="202" t="s">
        <v>46</v>
      </c>
      <c r="C40" s="10" t="s">
        <v>47</v>
      </c>
      <c r="D40" s="51">
        <v>0</v>
      </c>
      <c r="E40" s="51">
        <v>0</v>
      </c>
      <c r="F40" s="37">
        <v>0</v>
      </c>
      <c r="G40" s="65">
        <v>0</v>
      </c>
      <c r="H40" s="65">
        <v>0</v>
      </c>
      <c r="I40" s="73">
        <v>2102</v>
      </c>
      <c r="J40" s="65">
        <v>0</v>
      </c>
      <c r="K40" s="67">
        <v>2102</v>
      </c>
      <c r="N40" s="8"/>
      <c r="O40" s="8"/>
      <c r="P40" s="8"/>
      <c r="Q40" s="8"/>
      <c r="R40" s="8"/>
    </row>
    <row r="41" spans="2:18" ht="15" customHeight="1">
      <c r="B41" s="202"/>
      <c r="C41" s="10" t="s">
        <v>48</v>
      </c>
      <c r="D41" s="51">
        <v>0</v>
      </c>
      <c r="E41" s="51">
        <v>0</v>
      </c>
      <c r="F41" s="37">
        <v>0</v>
      </c>
      <c r="G41" s="65">
        <v>0</v>
      </c>
      <c r="H41" s="73">
        <v>440</v>
      </c>
      <c r="I41" s="65">
        <v>0</v>
      </c>
      <c r="J41" s="65">
        <v>0</v>
      </c>
      <c r="K41" s="67">
        <v>440</v>
      </c>
      <c r="N41" s="8"/>
      <c r="O41" s="8"/>
      <c r="P41" s="8"/>
      <c r="Q41" s="8"/>
      <c r="R41" s="8"/>
    </row>
    <row r="42" spans="2:18" ht="15" customHeight="1">
      <c r="B42" s="31" t="s">
        <v>49</v>
      </c>
      <c r="C42" s="31" t="s">
        <v>50</v>
      </c>
      <c r="D42" s="54">
        <v>0</v>
      </c>
      <c r="E42" s="54">
        <v>0</v>
      </c>
      <c r="F42" s="40">
        <v>0</v>
      </c>
      <c r="G42" s="74">
        <v>0</v>
      </c>
      <c r="H42" s="74">
        <v>0</v>
      </c>
      <c r="I42" s="78">
        <v>3975</v>
      </c>
      <c r="J42" s="74">
        <v>0</v>
      </c>
      <c r="K42" s="72">
        <v>3975</v>
      </c>
      <c r="N42" s="8"/>
      <c r="O42" s="8"/>
      <c r="P42" s="8"/>
      <c r="Q42" s="8"/>
      <c r="R42" s="8"/>
    </row>
    <row r="43" spans="2:18" ht="15" customHeight="1">
      <c r="B43" s="202" t="s">
        <v>51</v>
      </c>
      <c r="C43" s="10" t="s">
        <v>52</v>
      </c>
      <c r="D43" s="51">
        <v>0</v>
      </c>
      <c r="E43" s="51">
        <v>0</v>
      </c>
      <c r="F43" s="37">
        <v>0</v>
      </c>
      <c r="G43" s="65">
        <v>0</v>
      </c>
      <c r="H43" s="65">
        <v>0</v>
      </c>
      <c r="I43" s="73">
        <v>411</v>
      </c>
      <c r="J43" s="65">
        <v>0</v>
      </c>
      <c r="K43" s="67">
        <v>411</v>
      </c>
      <c r="N43" s="8"/>
      <c r="O43" s="8"/>
      <c r="P43" s="8"/>
      <c r="Q43" s="8"/>
      <c r="R43" s="8"/>
    </row>
    <row r="44" spans="2:18" ht="15" customHeight="1">
      <c r="B44" s="202"/>
      <c r="C44" s="10" t="s">
        <v>53</v>
      </c>
      <c r="D44" s="51">
        <v>0</v>
      </c>
      <c r="E44" s="51">
        <v>0</v>
      </c>
      <c r="F44" s="37">
        <v>0</v>
      </c>
      <c r="G44" s="65">
        <v>0</v>
      </c>
      <c r="H44" s="65">
        <v>0</v>
      </c>
      <c r="I44" s="73">
        <v>2659</v>
      </c>
      <c r="J44" s="65">
        <v>0</v>
      </c>
      <c r="K44" s="67">
        <v>2659</v>
      </c>
      <c r="N44" s="8"/>
      <c r="O44" s="8"/>
      <c r="P44" s="8"/>
      <c r="Q44" s="8"/>
      <c r="R44" s="8"/>
    </row>
    <row r="45" spans="2:18" ht="15" customHeight="1">
      <c r="B45" s="202"/>
      <c r="C45" s="10" t="s">
        <v>54</v>
      </c>
      <c r="D45" s="51">
        <v>0</v>
      </c>
      <c r="E45" s="51">
        <v>0</v>
      </c>
      <c r="F45" s="42">
        <v>1</v>
      </c>
      <c r="G45" s="73">
        <v>282</v>
      </c>
      <c r="H45" s="73">
        <v>1231</v>
      </c>
      <c r="I45" s="73">
        <v>32</v>
      </c>
      <c r="J45" s="73">
        <v>2</v>
      </c>
      <c r="K45" s="67">
        <v>1548</v>
      </c>
      <c r="N45" s="8"/>
      <c r="O45" s="8"/>
      <c r="P45" s="8"/>
      <c r="Q45" s="8"/>
      <c r="R45" s="8"/>
    </row>
    <row r="46" spans="2:18" ht="15" customHeight="1">
      <c r="B46" s="31" t="s">
        <v>55</v>
      </c>
      <c r="C46" s="31" t="s">
        <v>56</v>
      </c>
      <c r="D46" s="54">
        <v>0</v>
      </c>
      <c r="E46" s="54">
        <v>0</v>
      </c>
      <c r="F46" s="40">
        <v>0</v>
      </c>
      <c r="G46" s="78">
        <v>2</v>
      </c>
      <c r="H46" s="78">
        <v>9971</v>
      </c>
      <c r="I46" s="78">
        <v>19</v>
      </c>
      <c r="J46" s="74">
        <v>0</v>
      </c>
      <c r="K46" s="72">
        <v>9992</v>
      </c>
      <c r="N46" s="8"/>
      <c r="O46" s="8"/>
      <c r="P46" s="8"/>
      <c r="Q46" s="8"/>
      <c r="R46" s="8"/>
    </row>
    <row r="47" spans="2:18" ht="15" customHeight="1">
      <c r="B47" s="31" t="s">
        <v>57</v>
      </c>
      <c r="C47" s="31" t="s">
        <v>58</v>
      </c>
      <c r="D47" s="54">
        <v>0</v>
      </c>
      <c r="E47" s="54">
        <v>0</v>
      </c>
      <c r="F47" s="40">
        <v>0</v>
      </c>
      <c r="G47" s="74">
        <v>0</v>
      </c>
      <c r="H47" s="78">
        <v>19</v>
      </c>
      <c r="I47" s="74">
        <v>0</v>
      </c>
      <c r="J47" s="74">
        <v>0</v>
      </c>
      <c r="K47" s="72">
        <v>19</v>
      </c>
      <c r="N47" s="8"/>
      <c r="O47" s="8"/>
      <c r="P47" s="8"/>
      <c r="Q47" s="8"/>
      <c r="R47" s="8"/>
    </row>
    <row r="48" spans="2:18" ht="15" customHeight="1">
      <c r="B48" s="31" t="s">
        <v>59</v>
      </c>
      <c r="C48" s="31" t="s">
        <v>60</v>
      </c>
      <c r="D48" s="53">
        <v>21</v>
      </c>
      <c r="E48" s="53">
        <v>15</v>
      </c>
      <c r="F48" s="39">
        <v>237</v>
      </c>
      <c r="G48" s="78">
        <v>225</v>
      </c>
      <c r="H48" s="78">
        <v>2370</v>
      </c>
      <c r="I48" s="78">
        <v>395</v>
      </c>
      <c r="J48" s="78">
        <v>8</v>
      </c>
      <c r="K48" s="72">
        <v>3235</v>
      </c>
      <c r="N48" s="8"/>
      <c r="O48" s="8"/>
      <c r="P48" s="8"/>
      <c r="Q48" s="8"/>
      <c r="R48" s="8"/>
    </row>
    <row r="49" spans="2:18" ht="15" customHeight="1">
      <c r="B49" s="31" t="s">
        <v>61</v>
      </c>
      <c r="C49" s="31" t="s">
        <v>62</v>
      </c>
      <c r="D49" s="54">
        <v>0</v>
      </c>
      <c r="E49" s="54">
        <v>0</v>
      </c>
      <c r="F49" s="40">
        <v>0</v>
      </c>
      <c r="G49" s="74">
        <v>0</v>
      </c>
      <c r="H49" s="74">
        <v>0</v>
      </c>
      <c r="I49" s="78">
        <v>1113</v>
      </c>
      <c r="J49" s="74">
        <v>0</v>
      </c>
      <c r="K49" s="72">
        <v>1113</v>
      </c>
      <c r="N49" s="8"/>
      <c r="O49" s="8"/>
      <c r="P49" s="8"/>
      <c r="Q49" s="8"/>
      <c r="R49" s="8"/>
    </row>
    <row r="50" spans="2:18" ht="15" customHeight="1">
      <c r="B50" s="202" t="s">
        <v>63</v>
      </c>
      <c r="C50" s="9" t="s">
        <v>91</v>
      </c>
      <c r="D50" s="51">
        <v>0</v>
      </c>
      <c r="E50" s="51">
        <v>0</v>
      </c>
      <c r="F50" s="37">
        <v>0</v>
      </c>
      <c r="G50" s="65">
        <v>0</v>
      </c>
      <c r="H50" s="65">
        <v>0</v>
      </c>
      <c r="I50" s="73">
        <v>1030</v>
      </c>
      <c r="J50" s="65">
        <v>0</v>
      </c>
      <c r="K50" s="67">
        <v>1030</v>
      </c>
      <c r="N50" s="8"/>
      <c r="O50" s="8"/>
      <c r="P50" s="8"/>
      <c r="Q50" s="8"/>
      <c r="R50" s="8"/>
    </row>
    <row r="51" spans="2:18" ht="15" customHeight="1">
      <c r="B51" s="202"/>
      <c r="C51" s="10" t="s">
        <v>64</v>
      </c>
      <c r="D51" s="51">
        <v>0</v>
      </c>
      <c r="E51" s="51">
        <v>0</v>
      </c>
      <c r="F51" s="37">
        <v>0</v>
      </c>
      <c r="G51" s="65">
        <v>0</v>
      </c>
      <c r="H51" s="65">
        <v>0</v>
      </c>
      <c r="I51" s="73">
        <v>453</v>
      </c>
      <c r="J51" s="65">
        <v>0</v>
      </c>
      <c r="K51" s="67">
        <v>453</v>
      </c>
      <c r="N51" s="8"/>
      <c r="O51" s="8"/>
      <c r="P51" s="8"/>
      <c r="Q51" s="8"/>
      <c r="R51" s="8"/>
    </row>
    <row r="52" spans="2:18" ht="15" customHeight="1">
      <c r="B52" s="202"/>
      <c r="C52" s="10" t="s">
        <v>65</v>
      </c>
      <c r="D52" s="56">
        <v>13</v>
      </c>
      <c r="E52" s="56">
        <v>11</v>
      </c>
      <c r="F52" s="42">
        <v>137</v>
      </c>
      <c r="G52" s="73">
        <v>257</v>
      </c>
      <c r="H52" s="73">
        <v>73</v>
      </c>
      <c r="I52" s="73">
        <v>2</v>
      </c>
      <c r="J52" s="65">
        <v>0</v>
      </c>
      <c r="K52" s="67">
        <v>469</v>
      </c>
      <c r="N52" s="8"/>
      <c r="O52" s="8"/>
      <c r="P52" s="8"/>
      <c r="Q52" s="8"/>
      <c r="R52" s="8"/>
    </row>
    <row r="53" spans="2:18" ht="15" customHeight="1">
      <c r="B53" s="202"/>
      <c r="C53" s="9" t="s">
        <v>92</v>
      </c>
      <c r="D53" s="56">
        <v>22</v>
      </c>
      <c r="E53" s="56">
        <v>20</v>
      </c>
      <c r="F53" s="42">
        <v>289</v>
      </c>
      <c r="G53" s="73">
        <v>3</v>
      </c>
      <c r="H53" s="73">
        <v>66</v>
      </c>
      <c r="I53" s="65">
        <v>0</v>
      </c>
      <c r="J53" s="65">
        <v>0</v>
      </c>
      <c r="K53" s="67">
        <v>358</v>
      </c>
      <c r="N53" s="8"/>
      <c r="O53" s="8"/>
      <c r="P53" s="8"/>
      <c r="Q53" s="8"/>
      <c r="R53" s="8"/>
    </row>
    <row r="54" spans="2:18" ht="15" customHeight="1">
      <c r="B54" s="202"/>
      <c r="C54" s="9" t="s">
        <v>66</v>
      </c>
      <c r="D54" s="51">
        <v>0</v>
      </c>
      <c r="E54" s="51">
        <v>0</v>
      </c>
      <c r="F54" s="37">
        <v>0</v>
      </c>
      <c r="G54" s="65">
        <v>0</v>
      </c>
      <c r="H54" s="65">
        <v>0</v>
      </c>
      <c r="I54" s="66">
        <v>145</v>
      </c>
      <c r="J54" s="65">
        <v>0</v>
      </c>
      <c r="K54" s="67">
        <v>145</v>
      </c>
      <c r="N54" s="8"/>
      <c r="O54" s="8"/>
      <c r="P54" s="8"/>
      <c r="Q54" s="8"/>
      <c r="R54" s="8"/>
    </row>
    <row r="55" spans="2:18" ht="15" customHeight="1">
      <c r="B55" s="202"/>
      <c r="C55" s="9" t="s">
        <v>67</v>
      </c>
      <c r="D55" s="51">
        <v>0</v>
      </c>
      <c r="E55" s="51">
        <v>0</v>
      </c>
      <c r="F55" s="37">
        <v>0</v>
      </c>
      <c r="G55" s="65">
        <v>0</v>
      </c>
      <c r="H55" s="73">
        <v>395</v>
      </c>
      <c r="I55" s="65">
        <v>0</v>
      </c>
      <c r="J55" s="65">
        <v>0</v>
      </c>
      <c r="K55" s="67">
        <v>395</v>
      </c>
      <c r="N55" s="8"/>
      <c r="O55" s="8"/>
      <c r="P55" s="8"/>
      <c r="Q55" s="8"/>
      <c r="R55" s="8"/>
    </row>
    <row r="56" spans="2:18" ht="20.25" customHeight="1">
      <c r="B56" s="28" t="s">
        <v>68</v>
      </c>
      <c r="C56" s="29"/>
      <c r="D56" s="58">
        <f>+SUM(D57:D66)</f>
        <v>0</v>
      </c>
      <c r="E56" s="58">
        <f t="shared" ref="E56:J56" si="3">+SUM(E57:E66)</f>
        <v>0</v>
      </c>
      <c r="F56" s="44">
        <f t="shared" si="3"/>
        <v>0</v>
      </c>
      <c r="G56" s="81">
        <f t="shared" si="3"/>
        <v>614</v>
      </c>
      <c r="H56" s="82">
        <f t="shared" si="3"/>
        <v>0</v>
      </c>
      <c r="I56" s="81">
        <f t="shared" si="3"/>
        <v>29</v>
      </c>
      <c r="J56" s="81">
        <f t="shared" si="3"/>
        <v>2</v>
      </c>
      <c r="K56" s="83">
        <f t="shared" si="2"/>
        <v>645</v>
      </c>
      <c r="N56" s="11"/>
      <c r="O56" s="11"/>
      <c r="P56" s="11"/>
      <c r="Q56" s="11"/>
      <c r="R56" s="11"/>
    </row>
    <row r="57" spans="2:18" ht="15" customHeight="1">
      <c r="B57" s="205" t="s">
        <v>69</v>
      </c>
      <c r="C57" s="24" t="s">
        <v>70</v>
      </c>
      <c r="D57" s="59">
        <v>0</v>
      </c>
      <c r="E57" s="59">
        <v>0</v>
      </c>
      <c r="F57" s="45">
        <v>0</v>
      </c>
      <c r="G57" s="84">
        <v>0</v>
      </c>
      <c r="H57" s="84">
        <v>0</v>
      </c>
      <c r="I57" s="84">
        <v>0</v>
      </c>
      <c r="J57" s="84">
        <v>0</v>
      </c>
      <c r="K57" s="85">
        <v>0</v>
      </c>
      <c r="N57" s="11"/>
      <c r="O57" s="11"/>
      <c r="P57" s="11"/>
      <c r="Q57" s="11"/>
      <c r="R57" s="11"/>
    </row>
    <row r="58" spans="2:18" ht="15" customHeight="1">
      <c r="B58" s="202"/>
      <c r="C58" s="9" t="s">
        <v>71</v>
      </c>
      <c r="D58" s="51">
        <v>0</v>
      </c>
      <c r="E58" s="51">
        <v>0</v>
      </c>
      <c r="F58" s="37">
        <v>0</v>
      </c>
      <c r="G58" s="65">
        <v>0</v>
      </c>
      <c r="H58" s="65">
        <v>0</v>
      </c>
      <c r="I58" s="65">
        <v>0</v>
      </c>
      <c r="J58" s="65">
        <v>0</v>
      </c>
      <c r="K58" s="67">
        <v>0</v>
      </c>
      <c r="N58" s="11"/>
      <c r="O58" s="11"/>
      <c r="P58" s="11"/>
      <c r="Q58" s="11"/>
      <c r="R58" s="11"/>
    </row>
    <row r="59" spans="2:18" ht="15" customHeight="1">
      <c r="B59" s="202"/>
      <c r="C59" s="9" t="s">
        <v>72</v>
      </c>
      <c r="D59" s="51">
        <v>0</v>
      </c>
      <c r="E59" s="51">
        <v>0</v>
      </c>
      <c r="F59" s="37">
        <v>0</v>
      </c>
      <c r="G59" s="65">
        <v>0</v>
      </c>
      <c r="H59" s="65">
        <v>0</v>
      </c>
      <c r="I59" s="65">
        <v>0</v>
      </c>
      <c r="J59" s="65">
        <v>0</v>
      </c>
      <c r="K59" s="67">
        <v>0</v>
      </c>
      <c r="N59" s="11"/>
      <c r="O59" s="11"/>
      <c r="P59" s="11"/>
      <c r="Q59" s="11"/>
      <c r="R59" s="11"/>
    </row>
    <row r="60" spans="2:18" ht="15" customHeight="1">
      <c r="B60" s="202"/>
      <c r="C60" s="10" t="s">
        <v>73</v>
      </c>
      <c r="D60" s="51">
        <v>0</v>
      </c>
      <c r="E60" s="51">
        <v>0</v>
      </c>
      <c r="F60" s="37">
        <v>0</v>
      </c>
      <c r="G60" s="73">
        <v>347</v>
      </c>
      <c r="H60" s="65">
        <v>0</v>
      </c>
      <c r="I60" s="65">
        <v>0</v>
      </c>
      <c r="J60" s="73">
        <v>2</v>
      </c>
      <c r="K60" s="67">
        <v>349</v>
      </c>
      <c r="N60" s="11"/>
      <c r="O60" s="11"/>
      <c r="P60" s="11"/>
      <c r="Q60" s="11"/>
      <c r="R60" s="11"/>
    </row>
    <row r="61" spans="2:18" ht="15" customHeight="1">
      <c r="B61" s="202"/>
      <c r="C61" s="9" t="s">
        <v>74</v>
      </c>
      <c r="D61" s="51">
        <v>0</v>
      </c>
      <c r="E61" s="51">
        <v>0</v>
      </c>
      <c r="F61" s="37">
        <v>0</v>
      </c>
      <c r="G61" s="65">
        <v>0</v>
      </c>
      <c r="H61" s="65">
        <v>0</v>
      </c>
      <c r="I61" s="65">
        <v>0</v>
      </c>
      <c r="J61" s="65">
        <v>0</v>
      </c>
      <c r="K61" s="67">
        <v>0</v>
      </c>
      <c r="N61" s="11"/>
      <c r="O61" s="11"/>
      <c r="P61" s="11"/>
      <c r="Q61" s="11"/>
      <c r="R61" s="11"/>
    </row>
    <row r="62" spans="2:18" ht="15" customHeight="1">
      <c r="B62" s="202"/>
      <c r="C62" s="9" t="s">
        <v>75</v>
      </c>
      <c r="D62" s="51">
        <v>0</v>
      </c>
      <c r="E62" s="51">
        <v>0</v>
      </c>
      <c r="F62" s="37">
        <v>0</v>
      </c>
      <c r="G62" s="65">
        <v>0</v>
      </c>
      <c r="H62" s="65">
        <v>0</v>
      </c>
      <c r="I62" s="65">
        <v>0</v>
      </c>
      <c r="J62" s="65">
        <v>0</v>
      </c>
      <c r="K62" s="67">
        <v>0</v>
      </c>
      <c r="N62" s="11"/>
      <c r="O62" s="11"/>
      <c r="P62" s="11"/>
      <c r="Q62" s="11"/>
      <c r="R62" s="11"/>
    </row>
    <row r="63" spans="2:18" ht="15" customHeight="1">
      <c r="B63" s="202"/>
      <c r="C63" s="9" t="s">
        <v>76</v>
      </c>
      <c r="D63" s="51">
        <v>0</v>
      </c>
      <c r="E63" s="51">
        <v>0</v>
      </c>
      <c r="F63" s="37">
        <v>0</v>
      </c>
      <c r="G63" s="65">
        <v>0</v>
      </c>
      <c r="H63" s="65">
        <v>0</v>
      </c>
      <c r="I63" s="65">
        <v>0</v>
      </c>
      <c r="J63" s="65">
        <v>0</v>
      </c>
      <c r="K63" s="67">
        <v>0</v>
      </c>
      <c r="N63" s="11"/>
      <c r="O63" s="11"/>
      <c r="P63" s="11"/>
      <c r="Q63" s="11"/>
      <c r="R63" s="11"/>
    </row>
    <row r="64" spans="2:18" ht="15" customHeight="1">
      <c r="B64" s="200" t="s">
        <v>77</v>
      </c>
      <c r="C64" s="26" t="s">
        <v>78</v>
      </c>
      <c r="D64" s="60">
        <v>0</v>
      </c>
      <c r="E64" s="60">
        <v>0</v>
      </c>
      <c r="F64" s="46">
        <v>0</v>
      </c>
      <c r="G64" s="86">
        <v>0</v>
      </c>
      <c r="H64" s="86">
        <v>0</v>
      </c>
      <c r="I64" s="87">
        <v>28</v>
      </c>
      <c r="J64" s="86">
        <v>0</v>
      </c>
      <c r="K64" s="88">
        <v>28</v>
      </c>
      <c r="N64" s="11"/>
      <c r="O64" s="11"/>
      <c r="P64" s="11"/>
      <c r="Q64" s="11"/>
      <c r="R64" s="11"/>
    </row>
    <row r="65" spans="2:18" ht="15" customHeight="1">
      <c r="B65" s="201"/>
      <c r="C65" s="23" t="s">
        <v>79</v>
      </c>
      <c r="D65" s="61">
        <v>0</v>
      </c>
      <c r="E65" s="61">
        <v>0</v>
      </c>
      <c r="F65" s="47">
        <v>0</v>
      </c>
      <c r="G65" s="89">
        <v>103</v>
      </c>
      <c r="H65" s="90">
        <v>0</v>
      </c>
      <c r="I65" s="90">
        <v>0</v>
      </c>
      <c r="J65" s="90">
        <v>0</v>
      </c>
      <c r="K65" s="91">
        <v>103</v>
      </c>
      <c r="N65" s="11"/>
      <c r="O65" s="11"/>
      <c r="P65" s="11"/>
      <c r="Q65" s="11"/>
      <c r="R65" s="11"/>
    </row>
    <row r="66" spans="2:18" ht="15" customHeight="1" thickBot="1">
      <c r="B66" s="25" t="s">
        <v>80</v>
      </c>
      <c r="C66" s="25" t="s">
        <v>81</v>
      </c>
      <c r="D66" s="62">
        <v>0</v>
      </c>
      <c r="E66" s="62">
        <v>0</v>
      </c>
      <c r="F66" s="48">
        <v>0</v>
      </c>
      <c r="G66" s="92">
        <v>164</v>
      </c>
      <c r="H66" s="93">
        <v>0</v>
      </c>
      <c r="I66" s="92">
        <v>1</v>
      </c>
      <c r="J66" s="93">
        <v>0</v>
      </c>
      <c r="K66" s="94">
        <v>165</v>
      </c>
      <c r="N66" s="11"/>
      <c r="O66" s="11"/>
      <c r="P66" s="11"/>
      <c r="Q66" s="11"/>
      <c r="R66" s="11"/>
    </row>
    <row r="67" spans="2:18" ht="15" customHeight="1">
      <c r="B67" s="12" t="s">
        <v>82</v>
      </c>
      <c r="C67" s="13"/>
      <c r="D67" s="12"/>
      <c r="E67" s="12"/>
      <c r="F67" s="12"/>
      <c r="G67" s="12"/>
      <c r="H67" s="12"/>
      <c r="I67" s="12"/>
      <c r="J67" s="12"/>
      <c r="K67" s="12"/>
      <c r="L67" s="4"/>
    </row>
    <row r="68" spans="2:18" ht="15" customHeight="1">
      <c r="B68" s="2" t="s">
        <v>83</v>
      </c>
      <c r="D68" s="12"/>
      <c r="E68" s="12"/>
      <c r="F68" s="12"/>
      <c r="G68" s="12"/>
      <c r="H68" s="12"/>
      <c r="I68" s="12"/>
      <c r="J68" s="12"/>
      <c r="K68" s="12"/>
      <c r="L68" s="4"/>
    </row>
    <row r="69" spans="2:18" ht="15" customHeight="1">
      <c r="B69" s="2" t="s">
        <v>84</v>
      </c>
      <c r="D69" s="12"/>
      <c r="E69" s="12"/>
      <c r="F69" s="12"/>
      <c r="G69" s="12"/>
      <c r="H69" s="12"/>
      <c r="I69" s="12"/>
      <c r="J69" s="12"/>
      <c r="K69" s="12"/>
      <c r="L69" s="4"/>
    </row>
    <row r="70" spans="2:18" ht="15" customHeight="1">
      <c r="B70" s="14" t="s">
        <v>100</v>
      </c>
      <c r="C70" s="13"/>
      <c r="D70" s="14"/>
      <c r="E70" s="14"/>
      <c r="F70" s="14"/>
      <c r="G70" s="12"/>
      <c r="H70" s="12"/>
      <c r="I70" s="12"/>
      <c r="J70" s="15"/>
      <c r="K70" s="14"/>
      <c r="L70" s="4"/>
    </row>
    <row r="71" spans="2:18" ht="15" customHeight="1">
      <c r="B71" s="16" t="s">
        <v>85</v>
      </c>
      <c r="C71" s="17"/>
      <c r="D71" s="16"/>
      <c r="E71" s="16"/>
      <c r="F71" s="16"/>
      <c r="G71" s="12"/>
      <c r="H71" s="12"/>
      <c r="I71" s="12"/>
      <c r="J71" s="12"/>
      <c r="K71" s="16"/>
      <c r="L71" s="4"/>
    </row>
    <row r="72" spans="2:18" ht="15" customHeight="1">
      <c r="B72" s="18"/>
      <c r="C72" s="6"/>
      <c r="D72" s="19"/>
      <c r="E72" s="19"/>
      <c r="F72" s="19"/>
      <c r="G72" s="19"/>
      <c r="H72" s="19"/>
      <c r="I72" s="19"/>
      <c r="J72" s="19"/>
      <c r="K72" s="18"/>
      <c r="L72" s="18"/>
    </row>
    <row r="73" spans="2:18" ht="15" customHeight="1">
      <c r="B73" s="4"/>
      <c r="C73" s="20"/>
      <c r="D73" s="21"/>
      <c r="E73" s="21"/>
      <c r="F73" s="21"/>
      <c r="G73" s="4"/>
      <c r="H73" s="4"/>
      <c r="I73" s="8"/>
      <c r="J73" s="8"/>
      <c r="K73" s="4"/>
      <c r="L73" s="4"/>
    </row>
    <row r="74" spans="2:18" ht="15" customHeight="1">
      <c r="B74" s="4"/>
      <c r="C74" s="20"/>
      <c r="D74" s="4"/>
      <c r="E74" s="4"/>
      <c r="F74" s="4"/>
      <c r="G74" s="4"/>
      <c r="H74" s="4"/>
      <c r="I74" s="4"/>
      <c r="J74" s="4"/>
      <c r="K74" s="4"/>
      <c r="L74" s="4"/>
    </row>
    <row r="75" spans="2:18" ht="15" customHeight="1">
      <c r="B75" s="4"/>
      <c r="C75" s="20"/>
      <c r="D75" s="4"/>
      <c r="E75" s="4"/>
      <c r="F75" s="4"/>
      <c r="G75" s="4"/>
      <c r="H75" s="4"/>
      <c r="I75" s="4"/>
      <c r="J75" s="4"/>
      <c r="K75" s="4"/>
      <c r="L75" s="4"/>
    </row>
  </sheetData>
  <mergeCells count="23">
    <mergeCell ref="B19:B23"/>
    <mergeCell ref="B2:K2"/>
    <mergeCell ref="B4:C6"/>
    <mergeCell ref="D4:F4"/>
    <mergeCell ref="G4:G6"/>
    <mergeCell ref="H4:H6"/>
    <mergeCell ref="I4:I6"/>
    <mergeCell ref="J4:J6"/>
    <mergeCell ref="K4:K6"/>
    <mergeCell ref="D5:D6"/>
    <mergeCell ref="E5:E6"/>
    <mergeCell ref="F5:F6"/>
    <mergeCell ref="B7:C7"/>
    <mergeCell ref="B9:B10"/>
    <mergeCell ref="B12:B15"/>
    <mergeCell ref="B17:B18"/>
    <mergeCell ref="B64:B65"/>
    <mergeCell ref="B26:B28"/>
    <mergeCell ref="B30:B39"/>
    <mergeCell ref="B40:B41"/>
    <mergeCell ref="B43:B45"/>
    <mergeCell ref="B50:B55"/>
    <mergeCell ref="B57:B63"/>
  </mergeCells>
  <hyperlinks>
    <hyperlink ref="A1" location="ACUÁTICO!A1" display="AC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showRowColHeaders="0" zoomScale="90" zoomScaleNormal="90" workbookViewId="0">
      <selection activeCell="B2" sqref="B2:K2"/>
    </sheetView>
  </sheetViews>
  <sheetFormatPr baseColWidth="10" defaultColWidth="11.42578125" defaultRowHeight="15" customHeight="1"/>
  <cols>
    <col min="1" max="1" width="2.7109375" style="2" customWidth="1"/>
    <col min="2" max="2" width="17.7109375" style="2" customWidth="1"/>
    <col min="3" max="3" width="48.7109375" style="3" customWidth="1"/>
    <col min="4" max="6" width="10.7109375" style="2" customWidth="1"/>
    <col min="7" max="10" width="17.7109375" style="2" customWidth="1"/>
    <col min="11" max="11" width="15.5703125" style="2" customWidth="1"/>
    <col min="12" max="16384" width="11.42578125" style="2"/>
  </cols>
  <sheetData>
    <row r="1" spans="1:18" ht="15" customHeight="1">
      <c r="A1" s="1"/>
    </row>
    <row r="2" spans="1:18" ht="15" customHeight="1">
      <c r="B2" s="206" t="s">
        <v>102</v>
      </c>
      <c r="C2" s="206"/>
      <c r="D2" s="206"/>
      <c r="E2" s="206"/>
      <c r="F2" s="206"/>
      <c r="G2" s="206"/>
      <c r="H2" s="206"/>
      <c r="I2" s="206"/>
      <c r="J2" s="206"/>
      <c r="K2" s="206"/>
      <c r="L2" s="4"/>
    </row>
    <row r="3" spans="1:18" ht="15" customHeight="1" thickBot="1">
      <c r="B3" s="5"/>
      <c r="C3" s="6"/>
      <c r="D3" s="5"/>
      <c r="E3" s="5"/>
      <c r="F3" s="5"/>
      <c r="G3" s="7"/>
      <c r="H3" s="7"/>
      <c r="I3" s="7"/>
      <c r="J3" s="4"/>
      <c r="K3" s="4"/>
      <c r="L3" s="4"/>
    </row>
    <row r="4" spans="1:18" ht="15" customHeight="1">
      <c r="B4" s="217" t="s">
        <v>89</v>
      </c>
      <c r="C4" s="217"/>
      <c r="D4" s="220" t="s">
        <v>0</v>
      </c>
      <c r="E4" s="220"/>
      <c r="F4" s="220"/>
      <c r="G4" s="217" t="s">
        <v>88</v>
      </c>
      <c r="H4" s="217" t="s">
        <v>1</v>
      </c>
      <c r="I4" s="217" t="s">
        <v>2</v>
      </c>
      <c r="J4" s="217" t="s">
        <v>3</v>
      </c>
      <c r="K4" s="221" t="s">
        <v>99</v>
      </c>
    </row>
    <row r="5" spans="1:18" ht="15" customHeight="1">
      <c r="B5" s="218"/>
      <c r="C5" s="218"/>
      <c r="D5" s="214" t="s">
        <v>86</v>
      </c>
      <c r="E5" s="214" t="s">
        <v>98</v>
      </c>
      <c r="F5" s="214" t="s">
        <v>4</v>
      </c>
      <c r="G5" s="218"/>
      <c r="H5" s="218"/>
      <c r="I5" s="218"/>
      <c r="J5" s="218"/>
      <c r="K5" s="222"/>
    </row>
    <row r="6" spans="1:18" ht="15" customHeight="1" thickBot="1">
      <c r="B6" s="219"/>
      <c r="C6" s="219"/>
      <c r="D6" s="215"/>
      <c r="E6" s="215"/>
      <c r="F6" s="215"/>
      <c r="G6" s="219"/>
      <c r="H6" s="219"/>
      <c r="I6" s="219"/>
      <c r="J6" s="219"/>
      <c r="K6" s="223"/>
    </row>
    <row r="7" spans="1:18" ht="20.25" customHeight="1" thickBot="1">
      <c r="B7" s="224" t="s">
        <v>90</v>
      </c>
      <c r="C7" s="224"/>
      <c r="D7" s="49">
        <f t="shared" ref="D7:J7" si="0">D8+D56</f>
        <v>2029</v>
      </c>
      <c r="E7" s="49">
        <f t="shared" si="0"/>
        <v>1309</v>
      </c>
      <c r="F7" s="49">
        <f t="shared" si="0"/>
        <v>20336</v>
      </c>
      <c r="G7" s="63">
        <f t="shared" si="0"/>
        <v>3301</v>
      </c>
      <c r="H7" s="63">
        <f t="shared" si="0"/>
        <v>29907</v>
      </c>
      <c r="I7" s="63">
        <f t="shared" si="0"/>
        <v>30317</v>
      </c>
      <c r="J7" s="63">
        <f t="shared" si="0"/>
        <v>451</v>
      </c>
      <c r="K7" s="63">
        <f>+SUM(F7:J7)</f>
        <v>84312</v>
      </c>
      <c r="N7" s="8"/>
      <c r="O7" s="8"/>
      <c r="P7" s="8"/>
      <c r="Q7" s="8"/>
      <c r="R7" s="8"/>
    </row>
    <row r="8" spans="1:18" ht="18" customHeight="1" thickBot="1">
      <c r="B8" s="110" t="s">
        <v>5</v>
      </c>
      <c r="C8" s="110"/>
      <c r="D8" s="109">
        <f t="shared" ref="D8:J8" si="1">+SUM(D9:D55)</f>
        <v>2029</v>
      </c>
      <c r="E8" s="109">
        <f t="shared" si="1"/>
        <v>1309</v>
      </c>
      <c r="F8" s="109">
        <f t="shared" si="1"/>
        <v>20329</v>
      </c>
      <c r="G8" s="108">
        <f t="shared" si="1"/>
        <v>2678</v>
      </c>
      <c r="H8" s="108">
        <f t="shared" si="1"/>
        <v>29907</v>
      </c>
      <c r="I8" s="108">
        <f t="shared" si="1"/>
        <v>29740</v>
      </c>
      <c r="J8" s="108">
        <f t="shared" si="1"/>
        <v>450</v>
      </c>
      <c r="K8" s="108">
        <f>+SUM(F8:J8)</f>
        <v>83104</v>
      </c>
      <c r="N8" s="8"/>
      <c r="O8" s="8"/>
      <c r="P8" s="8"/>
      <c r="Q8" s="8"/>
      <c r="R8" s="8"/>
    </row>
    <row r="9" spans="1:18" ht="15" customHeight="1">
      <c r="B9" s="225" t="s">
        <v>6</v>
      </c>
      <c r="C9" s="107" t="s">
        <v>7</v>
      </c>
      <c r="D9" s="51">
        <v>0</v>
      </c>
      <c r="E9" s="51">
        <v>0</v>
      </c>
      <c r="F9" s="51">
        <v>0</v>
      </c>
      <c r="G9" s="65">
        <v>0</v>
      </c>
      <c r="H9" s="65">
        <v>0</v>
      </c>
      <c r="I9" s="106">
        <v>2439</v>
      </c>
      <c r="J9" s="65">
        <v>0</v>
      </c>
      <c r="K9" s="105">
        <v>2439</v>
      </c>
      <c r="N9" s="8"/>
      <c r="O9" s="8"/>
      <c r="P9" s="8"/>
      <c r="Q9" s="8"/>
      <c r="R9" s="8"/>
    </row>
    <row r="10" spans="1:18" ht="15" customHeight="1">
      <c r="B10" s="202"/>
      <c r="C10" s="9" t="s">
        <v>8</v>
      </c>
      <c r="D10" s="51">
        <v>0</v>
      </c>
      <c r="E10" s="51">
        <v>0</v>
      </c>
      <c r="F10" s="51">
        <v>0</v>
      </c>
      <c r="G10" s="65">
        <v>0</v>
      </c>
      <c r="H10" s="65">
        <v>0</v>
      </c>
      <c r="I10" s="66">
        <v>1251</v>
      </c>
      <c r="J10" s="65">
        <v>0</v>
      </c>
      <c r="K10" s="67">
        <v>1251</v>
      </c>
      <c r="N10" s="8"/>
      <c r="O10" s="8"/>
      <c r="P10" s="8"/>
      <c r="Q10" s="8"/>
      <c r="R10" s="8"/>
    </row>
    <row r="11" spans="1:18" ht="15" customHeight="1">
      <c r="B11" s="31" t="s">
        <v>9</v>
      </c>
      <c r="C11" s="31" t="s">
        <v>10</v>
      </c>
      <c r="D11" s="53">
        <v>171</v>
      </c>
      <c r="E11" s="53">
        <v>100</v>
      </c>
      <c r="F11" s="53">
        <v>1212</v>
      </c>
      <c r="G11" s="71">
        <v>43</v>
      </c>
      <c r="H11" s="71">
        <v>227</v>
      </c>
      <c r="I11" s="71">
        <v>55</v>
      </c>
      <c r="J11" s="74">
        <v>0</v>
      </c>
      <c r="K11" s="72">
        <v>1537</v>
      </c>
      <c r="N11" s="8"/>
      <c r="O11" s="8"/>
      <c r="P11" s="8"/>
      <c r="Q11" s="8"/>
      <c r="R11" s="8"/>
    </row>
    <row r="12" spans="1:18" ht="15" customHeight="1">
      <c r="B12" s="202" t="s">
        <v>11</v>
      </c>
      <c r="C12" s="9" t="s">
        <v>12</v>
      </c>
      <c r="D12" s="51">
        <v>0</v>
      </c>
      <c r="E12" s="51">
        <v>0</v>
      </c>
      <c r="F12" s="51">
        <v>0</v>
      </c>
      <c r="G12" s="65">
        <v>0</v>
      </c>
      <c r="H12" s="65">
        <v>0</v>
      </c>
      <c r="I12" s="66">
        <v>1251</v>
      </c>
      <c r="J12" s="65">
        <v>0</v>
      </c>
      <c r="K12" s="67">
        <v>1251</v>
      </c>
      <c r="N12" s="8"/>
      <c r="O12" s="8"/>
      <c r="P12" s="8"/>
      <c r="Q12" s="8"/>
      <c r="R12" s="8"/>
    </row>
    <row r="13" spans="1:18" ht="15" customHeight="1">
      <c r="B13" s="202"/>
      <c r="C13" s="9" t="s">
        <v>13</v>
      </c>
      <c r="D13" s="51">
        <v>0</v>
      </c>
      <c r="E13" s="51">
        <v>0</v>
      </c>
      <c r="F13" s="51">
        <v>0</v>
      </c>
      <c r="G13" s="65">
        <v>0</v>
      </c>
      <c r="H13" s="66">
        <v>3232</v>
      </c>
      <c r="I13" s="65">
        <v>0</v>
      </c>
      <c r="J13" s="65">
        <v>0</v>
      </c>
      <c r="K13" s="67">
        <v>3232</v>
      </c>
      <c r="N13" s="8"/>
      <c r="O13" s="8"/>
      <c r="P13" s="8"/>
      <c r="Q13" s="8"/>
      <c r="R13" s="8"/>
    </row>
    <row r="14" spans="1:18" ht="15" customHeight="1">
      <c r="B14" s="202"/>
      <c r="C14" s="9" t="s">
        <v>14</v>
      </c>
      <c r="D14" s="51">
        <v>0</v>
      </c>
      <c r="E14" s="51">
        <v>0</v>
      </c>
      <c r="F14" s="51">
        <v>0</v>
      </c>
      <c r="G14" s="65">
        <v>0</v>
      </c>
      <c r="H14" s="66">
        <v>98</v>
      </c>
      <c r="I14" s="65">
        <v>0</v>
      </c>
      <c r="J14" s="65">
        <v>0</v>
      </c>
      <c r="K14" s="67">
        <v>98</v>
      </c>
      <c r="N14" s="8"/>
      <c r="O14" s="8"/>
      <c r="P14" s="8"/>
      <c r="Q14" s="8"/>
      <c r="R14" s="8"/>
    </row>
    <row r="15" spans="1:18" ht="15" customHeight="1">
      <c r="B15" s="202"/>
      <c r="C15" s="10" t="s">
        <v>15</v>
      </c>
      <c r="D15" s="51">
        <v>0</v>
      </c>
      <c r="E15" s="51">
        <v>0</v>
      </c>
      <c r="F15" s="51">
        <v>0</v>
      </c>
      <c r="G15" s="65">
        <v>0</v>
      </c>
      <c r="H15" s="65">
        <v>0</v>
      </c>
      <c r="I15" s="73">
        <v>2630</v>
      </c>
      <c r="J15" s="65">
        <v>0</v>
      </c>
      <c r="K15" s="67">
        <v>2630</v>
      </c>
      <c r="N15" s="8"/>
      <c r="O15" s="8"/>
      <c r="P15" s="8"/>
      <c r="Q15" s="8"/>
      <c r="R15" s="8"/>
    </row>
    <row r="16" spans="1:18" ht="15" customHeight="1">
      <c r="B16" s="31" t="s">
        <v>16</v>
      </c>
      <c r="C16" s="31" t="s">
        <v>17</v>
      </c>
      <c r="D16" s="54">
        <v>0</v>
      </c>
      <c r="E16" s="54">
        <v>0</v>
      </c>
      <c r="F16" s="54">
        <v>0</v>
      </c>
      <c r="G16" s="74">
        <v>25</v>
      </c>
      <c r="H16" s="74">
        <v>0</v>
      </c>
      <c r="I16" s="74">
        <v>0</v>
      </c>
      <c r="J16" s="74">
        <v>0</v>
      </c>
      <c r="K16" s="72">
        <v>25</v>
      </c>
      <c r="N16" s="8"/>
      <c r="O16" s="8"/>
      <c r="P16" s="8"/>
      <c r="Q16" s="8"/>
      <c r="R16" s="8"/>
    </row>
    <row r="17" spans="2:18" ht="15" customHeight="1">
      <c r="B17" s="202" t="s">
        <v>18</v>
      </c>
      <c r="C17" s="10" t="s">
        <v>19</v>
      </c>
      <c r="D17" s="51">
        <v>0</v>
      </c>
      <c r="E17" s="51">
        <v>0</v>
      </c>
      <c r="F17" s="51">
        <v>0</v>
      </c>
      <c r="G17" s="65">
        <v>0</v>
      </c>
      <c r="H17" s="65">
        <v>0</v>
      </c>
      <c r="I17" s="73">
        <v>436</v>
      </c>
      <c r="J17" s="65">
        <v>0</v>
      </c>
      <c r="K17" s="67">
        <v>436</v>
      </c>
      <c r="N17" s="8"/>
      <c r="O17" s="8"/>
      <c r="P17" s="8"/>
      <c r="Q17" s="8"/>
      <c r="R17" s="8"/>
    </row>
    <row r="18" spans="2:18" ht="15" customHeight="1">
      <c r="B18" s="202"/>
      <c r="C18" s="10" t="s">
        <v>20</v>
      </c>
      <c r="D18" s="51">
        <v>0</v>
      </c>
      <c r="E18" s="51">
        <v>0</v>
      </c>
      <c r="F18" s="51">
        <v>0</v>
      </c>
      <c r="G18" s="73">
        <v>63</v>
      </c>
      <c r="H18" s="73">
        <v>2410</v>
      </c>
      <c r="I18" s="73">
        <v>37</v>
      </c>
      <c r="J18" s="65">
        <v>0</v>
      </c>
      <c r="K18" s="67">
        <v>2510</v>
      </c>
      <c r="N18" s="8"/>
      <c r="O18" s="8"/>
      <c r="P18" s="8"/>
      <c r="Q18" s="8"/>
      <c r="R18" s="8"/>
    </row>
    <row r="19" spans="2:18" ht="15" customHeight="1">
      <c r="B19" s="204" t="s">
        <v>21</v>
      </c>
      <c r="C19" s="32" t="s">
        <v>22</v>
      </c>
      <c r="D19" s="55">
        <v>0</v>
      </c>
      <c r="E19" s="55">
        <v>0</v>
      </c>
      <c r="F19" s="55">
        <v>0</v>
      </c>
      <c r="G19" s="75">
        <v>166</v>
      </c>
      <c r="H19" s="76">
        <v>0</v>
      </c>
      <c r="I19" s="76">
        <v>0</v>
      </c>
      <c r="J19" s="76">
        <v>0</v>
      </c>
      <c r="K19" s="77">
        <v>166</v>
      </c>
      <c r="N19" s="8"/>
      <c r="O19" s="8"/>
      <c r="P19" s="8"/>
      <c r="Q19" s="8"/>
      <c r="R19" s="8"/>
    </row>
    <row r="20" spans="2:18" ht="15" customHeight="1">
      <c r="B20" s="202"/>
      <c r="C20" s="9" t="s">
        <v>23</v>
      </c>
      <c r="D20" s="51">
        <v>0</v>
      </c>
      <c r="E20" s="51">
        <v>0</v>
      </c>
      <c r="F20" s="51">
        <v>0</v>
      </c>
      <c r="G20" s="65">
        <v>0</v>
      </c>
      <c r="H20" s="73">
        <v>602</v>
      </c>
      <c r="I20" s="65">
        <v>0</v>
      </c>
      <c r="J20" s="65">
        <v>0</v>
      </c>
      <c r="K20" s="67">
        <v>602</v>
      </c>
      <c r="N20" s="8"/>
      <c r="O20" s="8"/>
      <c r="P20" s="8"/>
      <c r="Q20" s="8"/>
      <c r="R20" s="8"/>
    </row>
    <row r="21" spans="2:18" ht="15" customHeight="1">
      <c r="B21" s="202"/>
      <c r="C21" s="10" t="s">
        <v>24</v>
      </c>
      <c r="D21" s="51">
        <v>0</v>
      </c>
      <c r="E21" s="51">
        <v>0</v>
      </c>
      <c r="F21" s="51">
        <v>0</v>
      </c>
      <c r="G21" s="65">
        <v>0</v>
      </c>
      <c r="H21" s="65">
        <v>0</v>
      </c>
      <c r="I21" s="73">
        <v>163</v>
      </c>
      <c r="J21" s="65">
        <v>0</v>
      </c>
      <c r="K21" s="67">
        <v>163</v>
      </c>
      <c r="N21" s="8"/>
      <c r="O21" s="8"/>
      <c r="P21" s="8"/>
      <c r="Q21" s="8"/>
      <c r="R21" s="8"/>
    </row>
    <row r="22" spans="2:18" ht="15" customHeight="1">
      <c r="B22" s="202"/>
      <c r="C22" s="10" t="s">
        <v>25</v>
      </c>
      <c r="D22" s="51">
        <v>0</v>
      </c>
      <c r="E22" s="51">
        <v>0</v>
      </c>
      <c r="F22" s="51">
        <v>0</v>
      </c>
      <c r="G22" s="65">
        <v>0</v>
      </c>
      <c r="H22" s="65">
        <v>0</v>
      </c>
      <c r="I22" s="73">
        <v>79</v>
      </c>
      <c r="J22" s="65">
        <v>0</v>
      </c>
      <c r="K22" s="67">
        <v>79</v>
      </c>
      <c r="N22" s="8"/>
      <c r="O22" s="8"/>
      <c r="P22" s="8"/>
      <c r="Q22" s="8"/>
      <c r="R22" s="8"/>
    </row>
    <row r="23" spans="2:18" ht="15" customHeight="1">
      <c r="B23" s="202"/>
      <c r="C23" s="10" t="s">
        <v>26</v>
      </c>
      <c r="D23" s="51">
        <v>0</v>
      </c>
      <c r="E23" s="51">
        <v>0</v>
      </c>
      <c r="F23" s="51">
        <v>0</v>
      </c>
      <c r="G23" s="65">
        <v>0</v>
      </c>
      <c r="H23" s="65">
        <v>0</v>
      </c>
      <c r="I23" s="66">
        <v>83</v>
      </c>
      <c r="J23" s="65">
        <v>0</v>
      </c>
      <c r="K23" s="67">
        <v>83</v>
      </c>
      <c r="N23" s="8"/>
      <c r="O23" s="8"/>
      <c r="P23" s="8"/>
      <c r="Q23" s="8"/>
      <c r="R23" s="8"/>
    </row>
    <row r="24" spans="2:18" ht="15" customHeight="1">
      <c r="B24" s="30" t="s">
        <v>27</v>
      </c>
      <c r="C24" s="30" t="s">
        <v>28</v>
      </c>
      <c r="D24" s="54">
        <v>0</v>
      </c>
      <c r="E24" s="54">
        <v>0</v>
      </c>
      <c r="F24" s="54">
        <v>0</v>
      </c>
      <c r="G24" s="74">
        <v>0</v>
      </c>
      <c r="H24" s="78">
        <v>2241</v>
      </c>
      <c r="I24" s="74">
        <v>0</v>
      </c>
      <c r="J24" s="74">
        <v>0</v>
      </c>
      <c r="K24" s="72">
        <v>2241</v>
      </c>
      <c r="N24" s="8"/>
      <c r="O24" s="8"/>
      <c r="P24" s="8"/>
      <c r="Q24" s="8"/>
      <c r="R24" s="8"/>
    </row>
    <row r="25" spans="2:18" ht="15" customHeight="1">
      <c r="B25" s="30" t="s">
        <v>29</v>
      </c>
      <c r="C25" s="30" t="s">
        <v>30</v>
      </c>
      <c r="D25" s="54">
        <v>0</v>
      </c>
      <c r="E25" s="54">
        <v>0</v>
      </c>
      <c r="F25" s="54">
        <v>0</v>
      </c>
      <c r="G25" s="74">
        <v>0</v>
      </c>
      <c r="H25" s="74">
        <v>0</v>
      </c>
      <c r="I25" s="78">
        <v>104</v>
      </c>
      <c r="J25" s="74">
        <v>0</v>
      </c>
      <c r="K25" s="72">
        <v>104</v>
      </c>
      <c r="N25" s="8"/>
      <c r="O25" s="8"/>
      <c r="P25" s="8"/>
      <c r="Q25" s="8"/>
      <c r="R25" s="8"/>
    </row>
    <row r="26" spans="2:18" ht="15" customHeight="1">
      <c r="B26" s="202" t="s">
        <v>31</v>
      </c>
      <c r="C26" s="10" t="s">
        <v>32</v>
      </c>
      <c r="D26" s="51">
        <v>0</v>
      </c>
      <c r="E26" s="51">
        <v>0</v>
      </c>
      <c r="F26" s="51">
        <v>0</v>
      </c>
      <c r="G26" s="65">
        <v>10</v>
      </c>
      <c r="H26" s="65">
        <v>0</v>
      </c>
      <c r="I26" s="65">
        <v>0</v>
      </c>
      <c r="J26" s="65">
        <v>0</v>
      </c>
      <c r="K26" s="67">
        <v>10</v>
      </c>
      <c r="N26" s="8"/>
      <c r="O26" s="8"/>
      <c r="P26" s="8"/>
      <c r="Q26" s="8"/>
      <c r="R26" s="8"/>
    </row>
    <row r="27" spans="2:18" ht="15" customHeight="1">
      <c r="B27" s="202"/>
      <c r="C27" s="10" t="s">
        <v>25</v>
      </c>
      <c r="D27" s="51">
        <v>0</v>
      </c>
      <c r="E27" s="51">
        <v>0</v>
      </c>
      <c r="F27" s="51">
        <v>0</v>
      </c>
      <c r="G27" s="65">
        <v>0</v>
      </c>
      <c r="H27" s="65">
        <v>0</v>
      </c>
      <c r="I27" s="65">
        <v>0</v>
      </c>
      <c r="J27" s="65">
        <v>0</v>
      </c>
      <c r="K27" s="67">
        <v>0</v>
      </c>
      <c r="N27" s="8"/>
      <c r="O27" s="8"/>
      <c r="P27" s="8"/>
      <c r="Q27" s="8"/>
      <c r="R27" s="8"/>
    </row>
    <row r="28" spans="2:18" ht="15" customHeight="1">
      <c r="B28" s="203"/>
      <c r="C28" s="33" t="s">
        <v>33</v>
      </c>
      <c r="D28" s="52">
        <v>0</v>
      </c>
      <c r="E28" s="52">
        <v>0</v>
      </c>
      <c r="F28" s="52">
        <v>0</v>
      </c>
      <c r="G28" s="68">
        <v>0</v>
      </c>
      <c r="H28" s="68">
        <v>0</v>
      </c>
      <c r="I28" s="79">
        <v>225</v>
      </c>
      <c r="J28" s="68">
        <v>0</v>
      </c>
      <c r="K28" s="70">
        <v>225</v>
      </c>
      <c r="N28" s="8"/>
      <c r="O28" s="8"/>
      <c r="P28" s="8"/>
      <c r="Q28" s="8"/>
      <c r="R28" s="8"/>
    </row>
    <row r="29" spans="2:18" ht="15" customHeight="1">
      <c r="B29" s="10" t="s">
        <v>34</v>
      </c>
      <c r="C29" s="10" t="s">
        <v>35</v>
      </c>
      <c r="D29" s="51">
        <v>0</v>
      </c>
      <c r="E29" s="51">
        <v>0</v>
      </c>
      <c r="F29" s="51">
        <v>0</v>
      </c>
      <c r="G29" s="65">
        <v>3</v>
      </c>
      <c r="H29" s="65">
        <v>0</v>
      </c>
      <c r="I29" s="65">
        <v>0</v>
      </c>
      <c r="J29" s="65">
        <v>0</v>
      </c>
      <c r="K29" s="67">
        <v>3</v>
      </c>
      <c r="N29" s="8"/>
      <c r="O29" s="8"/>
      <c r="P29" s="8"/>
      <c r="Q29" s="8"/>
      <c r="R29" s="8"/>
    </row>
    <row r="30" spans="2:18" ht="15" customHeight="1">
      <c r="B30" s="204" t="s">
        <v>36</v>
      </c>
      <c r="C30" s="34" t="s">
        <v>26</v>
      </c>
      <c r="D30" s="55">
        <v>0</v>
      </c>
      <c r="E30" s="55">
        <v>0</v>
      </c>
      <c r="F30" s="55">
        <v>0</v>
      </c>
      <c r="G30" s="76">
        <v>0</v>
      </c>
      <c r="H30" s="76">
        <v>0</v>
      </c>
      <c r="I30" s="80">
        <v>49</v>
      </c>
      <c r="J30" s="76">
        <v>0</v>
      </c>
      <c r="K30" s="77">
        <v>49</v>
      </c>
      <c r="N30" s="8"/>
      <c r="O30" s="8"/>
      <c r="P30" s="8"/>
      <c r="Q30" s="8"/>
      <c r="R30" s="8"/>
    </row>
    <row r="31" spans="2:18" ht="15" customHeight="1">
      <c r="B31" s="202"/>
      <c r="C31" s="9" t="s">
        <v>37</v>
      </c>
      <c r="D31" s="51">
        <v>0</v>
      </c>
      <c r="E31" s="51">
        <v>0</v>
      </c>
      <c r="F31" s="51">
        <v>0</v>
      </c>
      <c r="G31" s="65">
        <v>0</v>
      </c>
      <c r="H31" s="65">
        <v>0</v>
      </c>
      <c r="I31" s="66">
        <v>7062</v>
      </c>
      <c r="J31" s="65">
        <v>0</v>
      </c>
      <c r="K31" s="67">
        <v>7062</v>
      </c>
      <c r="N31" s="8"/>
      <c r="O31" s="8"/>
      <c r="P31" s="8"/>
      <c r="Q31" s="8"/>
      <c r="R31" s="8"/>
    </row>
    <row r="32" spans="2:18" ht="15" customHeight="1">
      <c r="B32" s="202"/>
      <c r="C32" s="9" t="s">
        <v>38</v>
      </c>
      <c r="D32" s="51">
        <v>0</v>
      </c>
      <c r="E32" s="51">
        <v>0</v>
      </c>
      <c r="F32" s="51">
        <v>0</v>
      </c>
      <c r="G32" s="65">
        <v>0</v>
      </c>
      <c r="H32" s="65">
        <v>0</v>
      </c>
      <c r="I32" s="66">
        <v>380</v>
      </c>
      <c r="J32" s="65">
        <v>0</v>
      </c>
      <c r="K32" s="67">
        <v>380</v>
      </c>
      <c r="N32" s="8"/>
      <c r="O32" s="8"/>
      <c r="P32" s="8"/>
      <c r="Q32" s="8"/>
      <c r="R32" s="8"/>
    </row>
    <row r="33" spans="2:18" ht="15" customHeight="1">
      <c r="B33" s="202"/>
      <c r="C33" s="10" t="s">
        <v>39</v>
      </c>
      <c r="D33" s="51">
        <v>0</v>
      </c>
      <c r="E33" s="51">
        <v>0</v>
      </c>
      <c r="F33" s="51">
        <v>0</v>
      </c>
      <c r="G33" s="65">
        <v>0</v>
      </c>
      <c r="H33" s="65">
        <v>0</v>
      </c>
      <c r="I33" s="73">
        <v>92</v>
      </c>
      <c r="J33" s="65">
        <v>0</v>
      </c>
      <c r="K33" s="67">
        <v>92</v>
      </c>
      <c r="N33" s="8"/>
      <c r="O33" s="8"/>
      <c r="P33" s="8"/>
      <c r="Q33" s="8"/>
      <c r="R33" s="8"/>
    </row>
    <row r="34" spans="2:18" ht="15" customHeight="1">
      <c r="B34" s="202"/>
      <c r="C34" s="10" t="s">
        <v>40</v>
      </c>
      <c r="D34" s="51">
        <v>0</v>
      </c>
      <c r="E34" s="51">
        <v>0</v>
      </c>
      <c r="F34" s="51">
        <v>1</v>
      </c>
      <c r="G34" s="65">
        <v>16</v>
      </c>
      <c r="H34" s="65">
        <v>0</v>
      </c>
      <c r="I34" s="65">
        <v>0</v>
      </c>
      <c r="J34" s="65">
        <v>0</v>
      </c>
      <c r="K34" s="67">
        <v>17</v>
      </c>
      <c r="N34" s="8"/>
      <c r="O34" s="8"/>
      <c r="P34" s="8"/>
      <c r="Q34" s="8"/>
      <c r="R34" s="8"/>
    </row>
    <row r="35" spans="2:18" ht="15" customHeight="1">
      <c r="B35" s="202"/>
      <c r="C35" s="10" t="s">
        <v>41</v>
      </c>
      <c r="D35" s="51">
        <v>0</v>
      </c>
      <c r="E35" s="51">
        <v>0</v>
      </c>
      <c r="F35" s="51">
        <v>0</v>
      </c>
      <c r="G35" s="65">
        <v>0</v>
      </c>
      <c r="H35" s="65">
        <v>0</v>
      </c>
      <c r="I35" s="73">
        <v>35</v>
      </c>
      <c r="J35" s="65">
        <v>0</v>
      </c>
      <c r="K35" s="67">
        <v>35</v>
      </c>
      <c r="N35" s="8"/>
      <c r="O35" s="8"/>
      <c r="P35" s="8"/>
      <c r="Q35" s="8"/>
      <c r="R35" s="8"/>
    </row>
    <row r="36" spans="2:18" ht="15" customHeight="1">
      <c r="B36" s="202"/>
      <c r="C36" s="9" t="s">
        <v>42</v>
      </c>
      <c r="D36" s="51">
        <v>0</v>
      </c>
      <c r="E36" s="51">
        <v>0</v>
      </c>
      <c r="F36" s="51">
        <v>0</v>
      </c>
      <c r="G36" s="65">
        <v>0</v>
      </c>
      <c r="H36" s="65">
        <v>0</v>
      </c>
      <c r="I36" s="66">
        <v>29</v>
      </c>
      <c r="J36" s="65">
        <v>0</v>
      </c>
      <c r="K36" s="67">
        <v>29</v>
      </c>
      <c r="N36" s="8"/>
      <c r="O36" s="8"/>
      <c r="P36" s="8"/>
      <c r="Q36" s="8"/>
      <c r="R36" s="8"/>
    </row>
    <row r="37" spans="2:18" ht="15" customHeight="1">
      <c r="B37" s="202"/>
      <c r="C37" s="10" t="s">
        <v>43</v>
      </c>
      <c r="D37" s="51">
        <v>0</v>
      </c>
      <c r="E37" s="51">
        <v>0</v>
      </c>
      <c r="F37" s="51">
        <v>0</v>
      </c>
      <c r="G37" s="65">
        <v>0</v>
      </c>
      <c r="H37" s="65">
        <v>0</v>
      </c>
      <c r="I37" s="73">
        <v>210</v>
      </c>
      <c r="J37" s="65">
        <v>0</v>
      </c>
      <c r="K37" s="67">
        <v>210</v>
      </c>
      <c r="N37" s="8"/>
      <c r="O37" s="8"/>
      <c r="P37" s="8"/>
      <c r="Q37" s="8"/>
      <c r="R37" s="8"/>
    </row>
    <row r="38" spans="2:18" ht="15" customHeight="1">
      <c r="B38" s="202"/>
      <c r="C38" s="10" t="s">
        <v>44</v>
      </c>
      <c r="D38" s="56">
        <v>412</v>
      </c>
      <c r="E38" s="56">
        <v>272</v>
      </c>
      <c r="F38" s="56">
        <v>3733</v>
      </c>
      <c r="G38" s="73">
        <v>1797</v>
      </c>
      <c r="H38" s="73">
        <v>6047</v>
      </c>
      <c r="I38" s="73">
        <v>2697</v>
      </c>
      <c r="J38" s="73">
        <v>439</v>
      </c>
      <c r="K38" s="67">
        <v>14713</v>
      </c>
      <c r="N38" s="8"/>
      <c r="O38" s="8"/>
      <c r="P38" s="8"/>
      <c r="Q38" s="8"/>
      <c r="R38" s="8"/>
    </row>
    <row r="39" spans="2:18" ht="15" customHeight="1">
      <c r="B39" s="202"/>
      <c r="C39" s="10" t="s">
        <v>45</v>
      </c>
      <c r="D39" s="56">
        <v>1408</v>
      </c>
      <c r="E39" s="56">
        <v>905</v>
      </c>
      <c r="F39" s="56">
        <v>14954</v>
      </c>
      <c r="G39" s="65">
        <v>0</v>
      </c>
      <c r="H39" s="65">
        <v>0</v>
      </c>
      <c r="I39" s="65">
        <v>0</v>
      </c>
      <c r="J39" s="65">
        <v>0</v>
      </c>
      <c r="K39" s="67">
        <v>14954</v>
      </c>
      <c r="N39" s="8"/>
      <c r="O39" s="8"/>
      <c r="P39" s="8"/>
      <c r="Q39" s="8"/>
      <c r="R39" s="8"/>
    </row>
    <row r="40" spans="2:18" ht="15" customHeight="1">
      <c r="B40" s="204" t="s">
        <v>46</v>
      </c>
      <c r="C40" s="32" t="s">
        <v>47</v>
      </c>
      <c r="D40" s="55">
        <v>0</v>
      </c>
      <c r="E40" s="55">
        <v>0</v>
      </c>
      <c r="F40" s="55">
        <v>0</v>
      </c>
      <c r="G40" s="76">
        <v>0</v>
      </c>
      <c r="H40" s="76">
        <v>0</v>
      </c>
      <c r="I40" s="75">
        <v>1789</v>
      </c>
      <c r="J40" s="76">
        <v>0</v>
      </c>
      <c r="K40" s="77">
        <v>1789</v>
      </c>
      <c r="N40" s="8"/>
      <c r="O40" s="8"/>
      <c r="P40" s="8"/>
      <c r="Q40" s="8"/>
      <c r="R40" s="8"/>
    </row>
    <row r="41" spans="2:18" ht="15" customHeight="1">
      <c r="B41" s="203"/>
      <c r="C41" s="33" t="s">
        <v>48</v>
      </c>
      <c r="D41" s="52">
        <v>0</v>
      </c>
      <c r="E41" s="52">
        <v>0</v>
      </c>
      <c r="F41" s="52">
        <v>0</v>
      </c>
      <c r="G41" s="68">
        <v>0</v>
      </c>
      <c r="H41" s="79">
        <v>783</v>
      </c>
      <c r="I41" s="68">
        <v>0</v>
      </c>
      <c r="J41" s="68">
        <v>0</v>
      </c>
      <c r="K41" s="70">
        <v>783</v>
      </c>
      <c r="N41" s="8"/>
      <c r="O41" s="8"/>
      <c r="P41" s="8"/>
      <c r="Q41" s="8"/>
      <c r="R41" s="8"/>
    </row>
    <row r="42" spans="2:18" ht="15" customHeight="1">
      <c r="B42" s="33" t="s">
        <v>49</v>
      </c>
      <c r="C42" s="33" t="s">
        <v>50</v>
      </c>
      <c r="D42" s="52">
        <v>0</v>
      </c>
      <c r="E42" s="52">
        <v>0</v>
      </c>
      <c r="F42" s="52">
        <v>0</v>
      </c>
      <c r="G42" s="68">
        <v>0</v>
      </c>
      <c r="H42" s="68">
        <v>0</v>
      </c>
      <c r="I42" s="79">
        <v>4021</v>
      </c>
      <c r="J42" s="68">
        <v>0</v>
      </c>
      <c r="K42" s="70">
        <v>4021</v>
      </c>
      <c r="N42" s="8"/>
      <c r="O42" s="8"/>
      <c r="P42" s="8"/>
      <c r="Q42" s="8"/>
      <c r="R42" s="8"/>
    </row>
    <row r="43" spans="2:18" ht="15" customHeight="1">
      <c r="B43" s="202" t="s">
        <v>51</v>
      </c>
      <c r="C43" s="10" t="s">
        <v>52</v>
      </c>
      <c r="D43" s="51">
        <v>0</v>
      </c>
      <c r="E43" s="51">
        <v>0</v>
      </c>
      <c r="F43" s="51">
        <v>0</v>
      </c>
      <c r="G43" s="65">
        <v>0</v>
      </c>
      <c r="H43" s="65">
        <v>0</v>
      </c>
      <c r="I43" s="73">
        <v>410</v>
      </c>
      <c r="J43" s="65">
        <v>0</v>
      </c>
      <c r="K43" s="67">
        <v>410</v>
      </c>
      <c r="N43" s="8"/>
      <c r="O43" s="8"/>
      <c r="P43" s="8"/>
      <c r="Q43" s="8"/>
      <c r="R43" s="8"/>
    </row>
    <row r="44" spans="2:18" ht="15" customHeight="1">
      <c r="B44" s="202"/>
      <c r="C44" s="10" t="s">
        <v>53</v>
      </c>
      <c r="D44" s="51">
        <v>0</v>
      </c>
      <c r="E44" s="51">
        <v>0</v>
      </c>
      <c r="F44" s="51">
        <v>0</v>
      </c>
      <c r="G44" s="65">
        <v>13</v>
      </c>
      <c r="H44" s="65">
        <v>0</v>
      </c>
      <c r="I44" s="73">
        <v>834</v>
      </c>
      <c r="J44" s="65">
        <v>0</v>
      </c>
      <c r="K44" s="67">
        <v>847</v>
      </c>
      <c r="N44" s="8"/>
      <c r="O44" s="8"/>
      <c r="P44" s="8"/>
      <c r="Q44" s="8"/>
      <c r="R44" s="8"/>
    </row>
    <row r="45" spans="2:18" ht="15" customHeight="1">
      <c r="B45" s="202"/>
      <c r="C45" s="10" t="s">
        <v>54</v>
      </c>
      <c r="D45" s="51">
        <v>0</v>
      </c>
      <c r="E45" s="51">
        <v>0</v>
      </c>
      <c r="F45" s="56">
        <v>1</v>
      </c>
      <c r="G45" s="73">
        <v>148</v>
      </c>
      <c r="H45" s="73">
        <v>861</v>
      </c>
      <c r="I45" s="73">
        <v>17</v>
      </c>
      <c r="J45" s="65">
        <v>0</v>
      </c>
      <c r="K45" s="67">
        <v>1027</v>
      </c>
      <c r="N45" s="8"/>
      <c r="O45" s="8"/>
      <c r="P45" s="8"/>
      <c r="Q45" s="8"/>
      <c r="R45" s="8"/>
    </row>
    <row r="46" spans="2:18" ht="15" customHeight="1">
      <c r="B46" s="31" t="s">
        <v>55</v>
      </c>
      <c r="C46" s="31" t="s">
        <v>56</v>
      </c>
      <c r="D46" s="54">
        <v>0</v>
      </c>
      <c r="E46" s="54">
        <v>0</v>
      </c>
      <c r="F46" s="54">
        <v>0</v>
      </c>
      <c r="G46" s="74">
        <v>0</v>
      </c>
      <c r="H46" s="78">
        <v>10477</v>
      </c>
      <c r="I46" s="78">
        <v>18</v>
      </c>
      <c r="J46" s="74">
        <v>0</v>
      </c>
      <c r="K46" s="72">
        <v>10495</v>
      </c>
      <c r="N46" s="8"/>
      <c r="O46" s="8"/>
      <c r="P46" s="8"/>
      <c r="Q46" s="8"/>
      <c r="R46" s="8"/>
    </row>
    <row r="47" spans="2:18" ht="15" customHeight="1">
      <c r="B47" s="31" t="s">
        <v>57</v>
      </c>
      <c r="C47" s="31" t="s">
        <v>58</v>
      </c>
      <c r="D47" s="54">
        <v>0</v>
      </c>
      <c r="E47" s="54">
        <v>0</v>
      </c>
      <c r="F47" s="54">
        <v>0</v>
      </c>
      <c r="G47" s="74">
        <v>0</v>
      </c>
      <c r="H47" s="78">
        <v>19</v>
      </c>
      <c r="I47" s="74">
        <v>0</v>
      </c>
      <c r="J47" s="74">
        <v>0</v>
      </c>
      <c r="K47" s="72">
        <v>19</v>
      </c>
      <c r="N47" s="8"/>
      <c r="O47" s="8"/>
      <c r="P47" s="8"/>
      <c r="Q47" s="8"/>
      <c r="R47" s="8"/>
    </row>
    <row r="48" spans="2:18" ht="15" customHeight="1">
      <c r="B48" s="31" t="s">
        <v>59</v>
      </c>
      <c r="C48" s="31" t="s">
        <v>60</v>
      </c>
      <c r="D48" s="53">
        <v>16</v>
      </c>
      <c r="E48" s="53">
        <v>12</v>
      </c>
      <c r="F48" s="53">
        <v>198</v>
      </c>
      <c r="G48" s="78">
        <v>234</v>
      </c>
      <c r="H48" s="78">
        <v>2289</v>
      </c>
      <c r="I48" s="78">
        <v>260</v>
      </c>
      <c r="J48" s="78">
        <v>9</v>
      </c>
      <c r="K48" s="72">
        <v>2990</v>
      </c>
      <c r="N48" s="8"/>
      <c r="O48" s="8"/>
      <c r="P48" s="8"/>
      <c r="Q48" s="8"/>
      <c r="R48" s="8"/>
    </row>
    <row r="49" spans="2:18" ht="15" customHeight="1">
      <c r="B49" s="31" t="s">
        <v>61</v>
      </c>
      <c r="C49" s="31" t="s">
        <v>62</v>
      </c>
      <c r="D49" s="54">
        <v>0</v>
      </c>
      <c r="E49" s="54">
        <v>0</v>
      </c>
      <c r="F49" s="54">
        <v>0</v>
      </c>
      <c r="G49" s="74">
        <v>0</v>
      </c>
      <c r="H49" s="74">
        <v>0</v>
      </c>
      <c r="I49" s="78">
        <v>1401</v>
      </c>
      <c r="J49" s="74">
        <v>0</v>
      </c>
      <c r="K49" s="72">
        <v>1401</v>
      </c>
      <c r="N49" s="8"/>
      <c r="O49" s="8"/>
      <c r="P49" s="8"/>
      <c r="Q49" s="8"/>
      <c r="R49" s="8"/>
    </row>
    <row r="50" spans="2:18" ht="15" customHeight="1">
      <c r="B50" s="204" t="s">
        <v>63</v>
      </c>
      <c r="C50" s="34" t="s">
        <v>91</v>
      </c>
      <c r="D50" s="55">
        <v>0</v>
      </c>
      <c r="E50" s="55">
        <v>0</v>
      </c>
      <c r="F50" s="55">
        <v>0</v>
      </c>
      <c r="G50" s="76">
        <v>0</v>
      </c>
      <c r="H50" s="76">
        <v>0</v>
      </c>
      <c r="I50" s="75">
        <v>964</v>
      </c>
      <c r="J50" s="76">
        <v>0</v>
      </c>
      <c r="K50" s="77">
        <v>964</v>
      </c>
      <c r="N50" s="8"/>
      <c r="O50" s="8"/>
      <c r="P50" s="8"/>
      <c r="Q50" s="8"/>
      <c r="R50" s="8"/>
    </row>
    <row r="51" spans="2:18" ht="15" customHeight="1">
      <c r="B51" s="202"/>
      <c r="C51" s="10" t="s">
        <v>64</v>
      </c>
      <c r="D51" s="51">
        <v>0</v>
      </c>
      <c r="E51" s="51">
        <v>0</v>
      </c>
      <c r="F51" s="51">
        <v>0</v>
      </c>
      <c r="G51" s="65">
        <v>0</v>
      </c>
      <c r="H51" s="65">
        <v>0</v>
      </c>
      <c r="I51" s="73">
        <v>505</v>
      </c>
      <c r="J51" s="65">
        <v>0</v>
      </c>
      <c r="K51" s="67">
        <v>505</v>
      </c>
      <c r="N51" s="8"/>
      <c r="O51" s="8"/>
      <c r="P51" s="8"/>
      <c r="Q51" s="8"/>
      <c r="R51" s="8"/>
    </row>
    <row r="52" spans="2:18" ht="15" customHeight="1">
      <c r="B52" s="202"/>
      <c r="C52" s="10" t="s">
        <v>65</v>
      </c>
      <c r="D52" s="56">
        <v>3</v>
      </c>
      <c r="E52" s="56">
        <v>3</v>
      </c>
      <c r="F52" s="56">
        <v>21</v>
      </c>
      <c r="G52" s="73">
        <v>149</v>
      </c>
      <c r="H52" s="73">
        <v>393</v>
      </c>
      <c r="I52" s="73">
        <v>1</v>
      </c>
      <c r="J52" s="65">
        <v>2</v>
      </c>
      <c r="K52" s="67">
        <v>566</v>
      </c>
      <c r="N52" s="8"/>
      <c r="O52" s="8"/>
      <c r="P52" s="8"/>
      <c r="Q52" s="8"/>
      <c r="R52" s="8"/>
    </row>
    <row r="53" spans="2:18" ht="15" customHeight="1">
      <c r="B53" s="202"/>
      <c r="C53" s="9" t="s">
        <v>92</v>
      </c>
      <c r="D53" s="56">
        <v>19</v>
      </c>
      <c r="E53" s="56">
        <v>17</v>
      </c>
      <c r="F53" s="56">
        <v>209</v>
      </c>
      <c r="G53" s="73">
        <v>11</v>
      </c>
      <c r="H53" s="73">
        <v>133</v>
      </c>
      <c r="I53" s="65">
        <v>13</v>
      </c>
      <c r="J53" s="65">
        <v>0</v>
      </c>
      <c r="K53" s="67">
        <v>366</v>
      </c>
      <c r="N53" s="8"/>
      <c r="O53" s="8"/>
      <c r="P53" s="8"/>
      <c r="Q53" s="8"/>
      <c r="R53" s="8"/>
    </row>
    <row r="54" spans="2:18" ht="15" customHeight="1">
      <c r="B54" s="202"/>
      <c r="C54" s="9" t="s">
        <v>66</v>
      </c>
      <c r="D54" s="51">
        <v>0</v>
      </c>
      <c r="E54" s="51">
        <v>0</v>
      </c>
      <c r="F54" s="51">
        <v>0</v>
      </c>
      <c r="G54" s="65">
        <v>0</v>
      </c>
      <c r="H54" s="65">
        <v>0</v>
      </c>
      <c r="I54" s="66">
        <v>200</v>
      </c>
      <c r="J54" s="65">
        <v>0</v>
      </c>
      <c r="K54" s="67">
        <v>200</v>
      </c>
      <c r="N54" s="8"/>
      <c r="O54" s="8"/>
      <c r="P54" s="8"/>
      <c r="Q54" s="8"/>
      <c r="R54" s="8"/>
    </row>
    <row r="55" spans="2:18" ht="15" customHeight="1">
      <c r="B55" s="202"/>
      <c r="C55" s="9" t="s">
        <v>67</v>
      </c>
      <c r="D55" s="51">
        <v>0</v>
      </c>
      <c r="E55" s="51">
        <v>0</v>
      </c>
      <c r="F55" s="51">
        <v>0</v>
      </c>
      <c r="G55" s="65">
        <v>0</v>
      </c>
      <c r="H55" s="73">
        <v>95</v>
      </c>
      <c r="I55" s="65">
        <v>0</v>
      </c>
      <c r="J55" s="65">
        <v>0</v>
      </c>
      <c r="K55" s="67">
        <v>95</v>
      </c>
      <c r="N55" s="8"/>
      <c r="O55" s="8"/>
      <c r="P55" s="8"/>
      <c r="Q55" s="8"/>
      <c r="R55" s="8"/>
    </row>
    <row r="56" spans="2:18" ht="18" customHeight="1">
      <c r="B56" s="104" t="s">
        <v>68</v>
      </c>
      <c r="C56" s="103"/>
      <c r="D56" s="102">
        <f t="shared" ref="D56:J56" si="2">+SUM(D57:D70)</f>
        <v>0</v>
      </c>
      <c r="E56" s="102">
        <f t="shared" si="2"/>
        <v>0</v>
      </c>
      <c r="F56" s="102">
        <f t="shared" si="2"/>
        <v>7</v>
      </c>
      <c r="G56" s="101">
        <f t="shared" si="2"/>
        <v>623</v>
      </c>
      <c r="H56" s="101">
        <f t="shared" si="2"/>
        <v>0</v>
      </c>
      <c r="I56" s="101">
        <f t="shared" si="2"/>
        <v>577</v>
      </c>
      <c r="J56" s="101">
        <f t="shared" si="2"/>
        <v>1</v>
      </c>
      <c r="K56" s="100">
        <f>+SUM(F56:J56)</f>
        <v>1208</v>
      </c>
      <c r="N56" s="11"/>
      <c r="O56" s="11"/>
      <c r="P56" s="11"/>
      <c r="Q56" s="11"/>
      <c r="R56" s="11"/>
    </row>
    <row r="57" spans="2:18" ht="15" customHeight="1">
      <c r="B57" s="99"/>
      <c r="C57" s="24" t="s">
        <v>97</v>
      </c>
      <c r="D57" s="59">
        <v>0</v>
      </c>
      <c r="E57" s="59">
        <v>0</v>
      </c>
      <c r="F57" s="59">
        <v>0</v>
      </c>
      <c r="G57" s="84">
        <v>0</v>
      </c>
      <c r="H57" s="84">
        <v>0</v>
      </c>
      <c r="I57" s="98">
        <v>1</v>
      </c>
      <c r="J57" s="84">
        <v>0</v>
      </c>
      <c r="K57" s="85">
        <v>1</v>
      </c>
      <c r="N57" s="11"/>
      <c r="O57" s="11"/>
      <c r="P57" s="11"/>
      <c r="Q57" s="11"/>
      <c r="R57" s="11"/>
    </row>
    <row r="58" spans="2:18" ht="15" customHeight="1">
      <c r="B58" s="202" t="s">
        <v>69</v>
      </c>
      <c r="C58" s="9" t="s">
        <v>70</v>
      </c>
      <c r="D58" s="51">
        <v>0</v>
      </c>
      <c r="E58" s="51">
        <v>0</v>
      </c>
      <c r="F58" s="51">
        <v>0</v>
      </c>
      <c r="G58" s="65">
        <v>5</v>
      </c>
      <c r="H58" s="65">
        <v>0</v>
      </c>
      <c r="I58" s="65">
        <v>0</v>
      </c>
      <c r="J58" s="65">
        <v>0</v>
      </c>
      <c r="K58" s="67">
        <v>5</v>
      </c>
      <c r="N58" s="11"/>
      <c r="O58" s="11"/>
      <c r="P58" s="11"/>
      <c r="Q58" s="11"/>
      <c r="R58" s="11"/>
    </row>
    <row r="59" spans="2:18" ht="15" customHeight="1">
      <c r="B59" s="202"/>
      <c r="C59" s="9" t="s">
        <v>71</v>
      </c>
      <c r="D59" s="51">
        <v>0</v>
      </c>
      <c r="E59" s="51">
        <v>0</v>
      </c>
      <c r="F59" s="51">
        <v>2</v>
      </c>
      <c r="G59" s="65">
        <v>4</v>
      </c>
      <c r="H59" s="65">
        <v>0</v>
      </c>
      <c r="I59" s="65">
        <v>0</v>
      </c>
      <c r="J59" s="65">
        <v>0</v>
      </c>
      <c r="K59" s="67">
        <v>6</v>
      </c>
      <c r="N59" s="11"/>
      <c r="O59" s="11"/>
      <c r="P59" s="11"/>
      <c r="Q59" s="11"/>
      <c r="R59" s="11"/>
    </row>
    <row r="60" spans="2:18" ht="15" customHeight="1">
      <c r="B60" s="202"/>
      <c r="C60" s="9" t="s">
        <v>72</v>
      </c>
      <c r="D60" s="51">
        <v>0</v>
      </c>
      <c r="E60" s="51">
        <v>0</v>
      </c>
      <c r="F60" s="51">
        <v>0</v>
      </c>
      <c r="G60" s="65">
        <v>0</v>
      </c>
      <c r="H60" s="65">
        <v>0</v>
      </c>
      <c r="I60" s="65">
        <v>405</v>
      </c>
      <c r="J60" s="65">
        <v>0</v>
      </c>
      <c r="K60" s="67">
        <v>405</v>
      </c>
      <c r="N60" s="11"/>
      <c r="O60" s="11"/>
      <c r="P60" s="11"/>
      <c r="Q60" s="11"/>
      <c r="R60" s="11"/>
    </row>
    <row r="61" spans="2:18" ht="15" customHeight="1">
      <c r="B61" s="202"/>
      <c r="C61" s="10" t="s">
        <v>73</v>
      </c>
      <c r="D61" s="51">
        <v>0</v>
      </c>
      <c r="E61" s="51">
        <v>0</v>
      </c>
      <c r="F61" s="51">
        <v>0</v>
      </c>
      <c r="G61" s="73">
        <v>413</v>
      </c>
      <c r="H61" s="65">
        <v>0</v>
      </c>
      <c r="I61" s="65">
        <v>0</v>
      </c>
      <c r="J61" s="65">
        <v>1</v>
      </c>
      <c r="K61" s="67">
        <v>414</v>
      </c>
      <c r="N61" s="11"/>
      <c r="O61" s="11"/>
      <c r="P61" s="11"/>
      <c r="Q61" s="11"/>
      <c r="R61" s="11"/>
    </row>
    <row r="62" spans="2:18" ht="15" customHeight="1">
      <c r="B62" s="202"/>
      <c r="C62" s="9" t="s">
        <v>74</v>
      </c>
      <c r="D62" s="51">
        <v>0</v>
      </c>
      <c r="E62" s="51">
        <v>0</v>
      </c>
      <c r="F62" s="51">
        <v>0</v>
      </c>
      <c r="G62" s="65">
        <v>0</v>
      </c>
      <c r="H62" s="65">
        <v>0</v>
      </c>
      <c r="I62" s="65">
        <v>0</v>
      </c>
      <c r="J62" s="65">
        <v>0</v>
      </c>
      <c r="K62" s="67">
        <v>0</v>
      </c>
      <c r="N62" s="11"/>
      <c r="O62" s="11"/>
      <c r="P62" s="11"/>
      <c r="Q62" s="11"/>
      <c r="R62" s="11"/>
    </row>
    <row r="63" spans="2:18" ht="15" customHeight="1">
      <c r="B63" s="202"/>
      <c r="C63" s="9" t="s">
        <v>75</v>
      </c>
      <c r="D63" s="51">
        <v>0</v>
      </c>
      <c r="E63" s="51">
        <v>0</v>
      </c>
      <c r="F63" s="51">
        <v>1</v>
      </c>
      <c r="G63" s="65">
        <v>17</v>
      </c>
      <c r="H63" s="65">
        <v>0</v>
      </c>
      <c r="I63" s="65">
        <v>50</v>
      </c>
      <c r="J63" s="65">
        <v>0</v>
      </c>
      <c r="K63" s="67">
        <v>68</v>
      </c>
      <c r="N63" s="11"/>
      <c r="O63" s="11"/>
      <c r="P63" s="11"/>
      <c r="Q63" s="11"/>
      <c r="R63" s="11"/>
    </row>
    <row r="64" spans="2:18" ht="15" customHeight="1">
      <c r="B64" s="202"/>
      <c r="C64" s="9" t="s">
        <v>76</v>
      </c>
      <c r="D64" s="51">
        <v>0</v>
      </c>
      <c r="E64" s="51">
        <v>0</v>
      </c>
      <c r="F64" s="51">
        <v>4</v>
      </c>
      <c r="G64" s="65">
        <v>83</v>
      </c>
      <c r="H64" s="65">
        <v>0</v>
      </c>
      <c r="I64" s="65">
        <v>28</v>
      </c>
      <c r="J64" s="65">
        <v>0</v>
      </c>
      <c r="K64" s="67">
        <v>115</v>
      </c>
      <c r="N64" s="11"/>
      <c r="O64" s="11"/>
      <c r="P64" s="11"/>
      <c r="Q64" s="11"/>
      <c r="R64" s="11"/>
    </row>
    <row r="65" spans="2:18" ht="15" customHeight="1">
      <c r="B65" s="10"/>
      <c r="C65" s="9" t="s">
        <v>96</v>
      </c>
      <c r="D65" s="51">
        <v>0</v>
      </c>
      <c r="E65" s="51">
        <v>0</v>
      </c>
      <c r="F65" s="51">
        <v>0</v>
      </c>
      <c r="G65" s="65">
        <v>0</v>
      </c>
      <c r="H65" s="65">
        <v>0</v>
      </c>
      <c r="I65" s="65">
        <v>2</v>
      </c>
      <c r="J65" s="65">
        <v>0</v>
      </c>
      <c r="K65" s="67">
        <v>2</v>
      </c>
      <c r="N65" s="11"/>
      <c r="O65" s="11"/>
      <c r="P65" s="11"/>
      <c r="Q65" s="11"/>
      <c r="R65" s="11"/>
    </row>
    <row r="66" spans="2:18" ht="15" customHeight="1">
      <c r="B66" s="10"/>
      <c r="C66" s="9" t="s">
        <v>95</v>
      </c>
      <c r="D66" s="51">
        <v>0</v>
      </c>
      <c r="E66" s="51">
        <v>0</v>
      </c>
      <c r="F66" s="51">
        <v>0</v>
      </c>
      <c r="G66" s="65">
        <v>0</v>
      </c>
      <c r="H66" s="65">
        <v>0</v>
      </c>
      <c r="I66" s="65">
        <v>0</v>
      </c>
      <c r="J66" s="65">
        <v>0</v>
      </c>
      <c r="K66" s="67">
        <v>0</v>
      </c>
      <c r="N66" s="11"/>
      <c r="O66" s="11"/>
      <c r="P66" s="11"/>
      <c r="Q66" s="11"/>
      <c r="R66" s="11"/>
    </row>
    <row r="67" spans="2:18" ht="15" customHeight="1">
      <c r="B67" s="204" t="s">
        <v>77</v>
      </c>
      <c r="C67" s="32" t="s">
        <v>78</v>
      </c>
      <c r="D67" s="55">
        <v>0</v>
      </c>
      <c r="E67" s="55">
        <v>0</v>
      </c>
      <c r="F67" s="55">
        <v>0</v>
      </c>
      <c r="G67" s="76">
        <v>0</v>
      </c>
      <c r="H67" s="76">
        <v>0</v>
      </c>
      <c r="I67" s="75">
        <v>36</v>
      </c>
      <c r="J67" s="76">
        <v>0</v>
      </c>
      <c r="K67" s="77">
        <v>36</v>
      </c>
      <c r="N67" s="11"/>
      <c r="O67" s="11"/>
      <c r="P67" s="11"/>
      <c r="Q67" s="11"/>
      <c r="R67" s="11"/>
    </row>
    <row r="68" spans="2:18" ht="15" customHeight="1">
      <c r="B68" s="202"/>
      <c r="C68" s="10" t="s">
        <v>79</v>
      </c>
      <c r="D68" s="51">
        <v>0</v>
      </c>
      <c r="E68" s="51">
        <v>0</v>
      </c>
      <c r="F68" s="51">
        <v>0</v>
      </c>
      <c r="G68" s="73">
        <v>100</v>
      </c>
      <c r="H68" s="65">
        <v>0</v>
      </c>
      <c r="I68" s="65">
        <v>0</v>
      </c>
      <c r="J68" s="65">
        <v>0</v>
      </c>
      <c r="K68" s="67">
        <v>100</v>
      </c>
      <c r="N68" s="11"/>
      <c r="O68" s="11"/>
      <c r="P68" s="11"/>
      <c r="Q68" s="11"/>
      <c r="R68" s="11"/>
    </row>
    <row r="69" spans="2:18" ht="15" customHeight="1">
      <c r="B69" s="203"/>
      <c r="C69" s="97" t="s">
        <v>94</v>
      </c>
      <c r="D69" s="96">
        <v>0</v>
      </c>
      <c r="E69" s="96">
        <v>0</v>
      </c>
      <c r="F69" s="96">
        <v>0</v>
      </c>
      <c r="G69" s="95">
        <v>0</v>
      </c>
      <c r="H69" s="95">
        <v>0</v>
      </c>
      <c r="I69" s="95">
        <v>55</v>
      </c>
      <c r="J69" s="95">
        <v>0</v>
      </c>
      <c r="K69" s="95">
        <v>55</v>
      </c>
      <c r="N69" s="11"/>
      <c r="O69" s="11"/>
      <c r="P69" s="11"/>
      <c r="Q69" s="11"/>
      <c r="R69" s="11"/>
    </row>
    <row r="70" spans="2:18" ht="15" customHeight="1" thickBot="1">
      <c r="B70" s="25" t="s">
        <v>80</v>
      </c>
      <c r="C70" s="25" t="s">
        <v>81</v>
      </c>
      <c r="D70" s="62">
        <v>0</v>
      </c>
      <c r="E70" s="62">
        <v>0</v>
      </c>
      <c r="F70" s="62">
        <v>0</v>
      </c>
      <c r="G70" s="92">
        <v>1</v>
      </c>
      <c r="H70" s="93">
        <v>0</v>
      </c>
      <c r="I70" s="93">
        <v>0</v>
      </c>
      <c r="J70" s="93">
        <v>0</v>
      </c>
      <c r="K70" s="94">
        <v>1</v>
      </c>
      <c r="N70" s="11"/>
      <c r="O70" s="11"/>
      <c r="P70" s="11"/>
      <c r="Q70" s="11"/>
      <c r="R70" s="11"/>
    </row>
    <row r="71" spans="2:18" ht="15" customHeight="1">
      <c r="B71" s="12" t="s">
        <v>82</v>
      </c>
      <c r="C71" s="13"/>
      <c r="D71" s="12"/>
      <c r="E71" s="12"/>
      <c r="F71" s="12"/>
      <c r="G71" s="12"/>
      <c r="H71" s="12"/>
      <c r="I71" s="12"/>
      <c r="J71" s="12"/>
      <c r="K71" s="12"/>
      <c r="L71" s="4"/>
    </row>
    <row r="72" spans="2:18" ht="15" customHeight="1">
      <c r="B72" s="2" t="s">
        <v>83</v>
      </c>
      <c r="D72" s="12"/>
      <c r="E72" s="12"/>
      <c r="F72" s="12"/>
      <c r="G72" s="12"/>
      <c r="H72" s="12"/>
      <c r="I72" s="12"/>
      <c r="J72" s="12"/>
      <c r="K72" s="12"/>
      <c r="L72" s="4"/>
    </row>
    <row r="73" spans="2:18" ht="15" customHeight="1">
      <c r="B73" s="2" t="s">
        <v>84</v>
      </c>
      <c r="D73" s="12"/>
      <c r="E73" s="12"/>
      <c r="F73" s="12"/>
      <c r="G73" s="12"/>
      <c r="H73" s="12"/>
      <c r="I73" s="12"/>
      <c r="J73" s="12"/>
      <c r="K73" s="12"/>
      <c r="L73" s="4"/>
    </row>
    <row r="74" spans="2:18" ht="15" customHeight="1">
      <c r="B74" s="14" t="s">
        <v>100</v>
      </c>
      <c r="C74" s="13"/>
      <c r="D74" s="14"/>
      <c r="E74" s="14"/>
      <c r="F74" s="14"/>
      <c r="G74" s="12"/>
      <c r="H74" s="12"/>
      <c r="I74" s="12"/>
      <c r="J74" s="15"/>
      <c r="K74" s="14"/>
      <c r="L74" s="4"/>
    </row>
    <row r="75" spans="2:18" ht="15" customHeight="1">
      <c r="B75" s="16" t="s">
        <v>85</v>
      </c>
      <c r="C75" s="17"/>
      <c r="D75" s="16"/>
      <c r="E75" s="16"/>
      <c r="F75" s="16"/>
      <c r="G75" s="12"/>
      <c r="H75" s="12"/>
      <c r="I75" s="12"/>
      <c r="J75" s="12"/>
      <c r="K75" s="16"/>
      <c r="L75" s="4"/>
    </row>
    <row r="76" spans="2:18" ht="15" customHeight="1">
      <c r="B76" s="18"/>
      <c r="C76" s="6"/>
      <c r="D76" s="19"/>
      <c r="E76" s="19"/>
      <c r="F76" s="19"/>
      <c r="G76" s="19"/>
      <c r="H76" s="19"/>
      <c r="I76" s="19"/>
      <c r="J76" s="19"/>
      <c r="K76" s="18"/>
      <c r="L76" s="18"/>
    </row>
    <row r="77" spans="2:18" ht="15" customHeight="1">
      <c r="B77" s="4"/>
      <c r="C77" s="20"/>
      <c r="D77" s="21"/>
      <c r="E77" s="21"/>
      <c r="F77" s="21"/>
      <c r="G77" s="4"/>
      <c r="H77" s="4"/>
      <c r="I77" s="8"/>
      <c r="J77" s="8"/>
      <c r="K77" s="4"/>
      <c r="L77" s="4"/>
    </row>
    <row r="78" spans="2:18" ht="15" customHeight="1">
      <c r="B78" s="4"/>
      <c r="C78" s="20"/>
      <c r="D78" s="4"/>
      <c r="E78" s="4"/>
      <c r="F78" s="4"/>
      <c r="G78" s="4"/>
      <c r="H78" s="4"/>
      <c r="I78" s="4"/>
      <c r="J78" s="4"/>
      <c r="K78" s="4"/>
      <c r="L78" s="4"/>
    </row>
    <row r="79" spans="2:18" ht="15" customHeight="1">
      <c r="B79" s="4"/>
      <c r="C79" s="20"/>
      <c r="D79" s="4"/>
      <c r="E79" s="4"/>
      <c r="F79" s="4"/>
      <c r="G79" s="4"/>
      <c r="H79" s="4"/>
      <c r="I79" s="4"/>
      <c r="J79" s="4"/>
      <c r="K79" s="4"/>
      <c r="L79" s="4"/>
    </row>
  </sheetData>
  <mergeCells count="23">
    <mergeCell ref="B67:B69"/>
    <mergeCell ref="B26:B28"/>
    <mergeCell ref="B30:B39"/>
    <mergeCell ref="B40:B41"/>
    <mergeCell ref="B43:B45"/>
    <mergeCell ref="B50:B55"/>
    <mergeCell ref="B58:B64"/>
    <mergeCell ref="B17:B18"/>
    <mergeCell ref="B19:B23"/>
    <mergeCell ref="B2:K2"/>
    <mergeCell ref="B4:C6"/>
    <mergeCell ref="D4:F4"/>
    <mergeCell ref="G4:G6"/>
    <mergeCell ref="H4:H6"/>
    <mergeCell ref="I4:I6"/>
    <mergeCell ref="J4:J6"/>
    <mergeCell ref="K4:K6"/>
    <mergeCell ref="D5:D6"/>
    <mergeCell ref="E5:E6"/>
    <mergeCell ref="F5:F6"/>
    <mergeCell ref="B7:C7"/>
    <mergeCell ref="B9:B10"/>
    <mergeCell ref="B12:B15"/>
  </mergeCells>
  <hyperlinks>
    <hyperlink ref="A1" location="ACUÁTICO!A1" display="A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RowColHeaders="0" workbookViewId="0">
      <selection activeCell="C13" sqref="C13"/>
    </sheetView>
  </sheetViews>
  <sheetFormatPr baseColWidth="10" defaultColWidth="11.42578125" defaultRowHeight="14.25"/>
  <cols>
    <col min="1" max="1" width="2.7109375" style="111" customWidth="1"/>
    <col min="2" max="2" width="17.7109375" style="112" customWidth="1"/>
    <col min="3" max="3" width="51" style="112" customWidth="1"/>
    <col min="4" max="4" width="11.140625" style="111" customWidth="1"/>
    <col min="5" max="5" width="12.5703125" style="112" customWidth="1"/>
    <col min="6" max="6" width="13.5703125" style="112" customWidth="1"/>
    <col min="7" max="7" width="17.28515625" style="112" customWidth="1"/>
    <col min="8" max="8" width="14.42578125" style="112" customWidth="1"/>
    <col min="9" max="9" width="17.5703125" style="112" customWidth="1"/>
    <col min="10" max="10" width="15.5703125" style="112" customWidth="1"/>
    <col min="11" max="11" width="14.140625" style="112" customWidth="1"/>
    <col min="12" max="12" width="4.7109375" style="112" customWidth="1"/>
    <col min="13" max="13" width="21.28515625" style="112" bestFit="1" customWidth="1"/>
    <col min="14" max="14" width="28.28515625" style="112" customWidth="1"/>
    <col min="15" max="15" width="12.85546875" style="112" bestFit="1" customWidth="1"/>
    <col min="16" max="16384" width="11.42578125" style="112"/>
  </cols>
  <sheetData>
    <row r="1" spans="1:11">
      <c r="F1" s="113"/>
      <c r="G1" s="113"/>
      <c r="H1" s="113"/>
      <c r="I1" s="113"/>
      <c r="J1" s="113"/>
      <c r="K1" s="114"/>
    </row>
    <row r="2" spans="1:11" ht="17.25">
      <c r="B2" s="206" t="s">
        <v>182</v>
      </c>
      <c r="C2" s="206"/>
      <c r="D2" s="206"/>
      <c r="E2" s="206"/>
      <c r="F2" s="206"/>
      <c r="G2" s="206"/>
      <c r="H2" s="206"/>
      <c r="I2" s="206"/>
      <c r="J2" s="206"/>
      <c r="K2" s="206"/>
    </row>
    <row r="3" spans="1:11" ht="15" thickBot="1">
      <c r="B3" s="115"/>
    </row>
    <row r="4" spans="1:11" ht="22.5" customHeight="1">
      <c r="B4" s="217" t="s">
        <v>89</v>
      </c>
      <c r="C4" s="217"/>
      <c r="D4" s="220" t="s">
        <v>0</v>
      </c>
      <c r="E4" s="220"/>
      <c r="F4" s="220"/>
      <c r="G4" s="217" t="s">
        <v>183</v>
      </c>
      <c r="H4" s="217" t="s">
        <v>1</v>
      </c>
      <c r="I4" s="217" t="s">
        <v>2</v>
      </c>
      <c r="J4" s="217" t="s">
        <v>3</v>
      </c>
      <c r="K4" s="221" t="s">
        <v>99</v>
      </c>
    </row>
    <row r="5" spans="1:11">
      <c r="B5" s="218"/>
      <c r="C5" s="218"/>
      <c r="D5" s="214" t="s">
        <v>86</v>
      </c>
      <c r="E5" s="214" t="s">
        <v>98</v>
      </c>
      <c r="F5" s="214" t="s">
        <v>4</v>
      </c>
      <c r="G5" s="218"/>
      <c r="H5" s="218"/>
      <c r="I5" s="218"/>
      <c r="J5" s="218"/>
      <c r="K5" s="222"/>
    </row>
    <row r="6" spans="1:11" ht="15" thickBot="1">
      <c r="B6" s="219"/>
      <c r="C6" s="219"/>
      <c r="D6" s="215"/>
      <c r="E6" s="215"/>
      <c r="F6" s="215"/>
      <c r="G6" s="219"/>
      <c r="H6" s="219"/>
      <c r="I6" s="219"/>
      <c r="J6" s="219"/>
      <c r="K6" s="223"/>
    </row>
    <row r="7" spans="1:11" ht="24.75" customHeight="1" thickBot="1">
      <c r="B7" s="134"/>
      <c r="C7" s="133" t="s">
        <v>90</v>
      </c>
      <c r="D7" s="132">
        <f>D8+D57</f>
        <v>2063.7979999999998</v>
      </c>
      <c r="E7" s="132">
        <f t="shared" ref="E7:K7" si="0">E8+E57</f>
        <v>1267.9900000000002</v>
      </c>
      <c r="F7" s="132">
        <f t="shared" si="0"/>
        <v>19077.737186001737</v>
      </c>
      <c r="G7" s="132">
        <f t="shared" si="0"/>
        <v>3443.3374705826309</v>
      </c>
      <c r="H7" s="132">
        <f t="shared" si="0"/>
        <v>36740.009364999984</v>
      </c>
      <c r="I7" s="132">
        <f t="shared" si="0"/>
        <v>32657.006487803243</v>
      </c>
      <c r="J7" s="132">
        <f t="shared" si="0"/>
        <v>440.31152899999989</v>
      </c>
      <c r="K7" s="132">
        <f t="shared" si="0"/>
        <v>92358.40203838759</v>
      </c>
    </row>
    <row r="8" spans="1:11" ht="20.25" customHeight="1">
      <c r="B8" s="116" t="s">
        <v>103</v>
      </c>
      <c r="C8" s="116" t="s">
        <v>5</v>
      </c>
      <c r="D8" s="124">
        <f>SUM(D9:D56)</f>
        <v>2063.7979999999998</v>
      </c>
      <c r="E8" s="124">
        <f t="shared" ref="E8:K8" si="1">SUM(E9:E56)</f>
        <v>1267.9750000000001</v>
      </c>
      <c r="F8" s="124">
        <f t="shared" si="1"/>
        <v>19066.402915061997</v>
      </c>
      <c r="G8" s="124">
        <f t="shared" si="1"/>
        <v>2854.3750670000004</v>
      </c>
      <c r="H8" s="124">
        <f t="shared" si="1"/>
        <v>36740.009364999984</v>
      </c>
      <c r="I8" s="124">
        <f t="shared" si="1"/>
        <v>31465.329546676789</v>
      </c>
      <c r="J8" s="124">
        <f t="shared" si="1"/>
        <v>437.82630399999988</v>
      </c>
      <c r="K8" s="124">
        <f t="shared" si="1"/>
        <v>90563.943197738772</v>
      </c>
    </row>
    <row r="9" spans="1:11">
      <c r="A9" s="117"/>
      <c r="B9" s="112" t="s">
        <v>6</v>
      </c>
      <c r="C9" s="9" t="s">
        <v>104</v>
      </c>
      <c r="D9" s="125">
        <v>0</v>
      </c>
      <c r="E9" s="125">
        <v>0</v>
      </c>
      <c r="F9" s="125">
        <v>0</v>
      </c>
      <c r="G9" s="125">
        <v>0</v>
      </c>
      <c r="H9" s="126">
        <v>0</v>
      </c>
      <c r="I9" s="125">
        <v>2275.3549299999995</v>
      </c>
      <c r="J9" s="125">
        <v>0</v>
      </c>
      <c r="K9" s="125">
        <v>2275.3549299999995</v>
      </c>
    </row>
    <row r="10" spans="1:11">
      <c r="A10" s="117"/>
      <c r="B10" s="112" t="s">
        <v>105</v>
      </c>
      <c r="C10" s="9" t="s">
        <v>106</v>
      </c>
      <c r="D10" s="125">
        <v>0</v>
      </c>
      <c r="E10" s="125">
        <v>0</v>
      </c>
      <c r="F10" s="125">
        <v>0</v>
      </c>
      <c r="G10" s="125">
        <v>0</v>
      </c>
      <c r="H10" s="126">
        <v>0</v>
      </c>
      <c r="I10" s="125">
        <v>1626.6871950000007</v>
      </c>
      <c r="J10" s="125">
        <v>0</v>
      </c>
      <c r="K10" s="125">
        <v>1626.687195</v>
      </c>
    </row>
    <row r="11" spans="1:11">
      <c r="A11" s="117"/>
      <c r="B11" s="112" t="s">
        <v>9</v>
      </c>
      <c r="C11" s="9" t="s">
        <v>107</v>
      </c>
      <c r="D11" s="125">
        <v>169.66200000000001</v>
      </c>
      <c r="E11" s="125">
        <v>96.147000000000006</v>
      </c>
      <c r="F11" s="125">
        <v>1169.4359055999996</v>
      </c>
      <c r="G11" s="125">
        <v>59.613169999999982</v>
      </c>
      <c r="H11" s="126">
        <v>259.22082000000006</v>
      </c>
      <c r="I11" s="125">
        <v>42.766731</v>
      </c>
      <c r="J11" s="125">
        <v>0</v>
      </c>
      <c r="K11" s="125">
        <v>1531.0366265999996</v>
      </c>
    </row>
    <row r="12" spans="1:11">
      <c r="A12" s="117"/>
      <c r="B12" s="112" t="s">
        <v>9</v>
      </c>
      <c r="C12" s="9" t="s">
        <v>108</v>
      </c>
      <c r="D12" s="125">
        <v>0</v>
      </c>
      <c r="E12" s="125">
        <v>0</v>
      </c>
      <c r="F12" s="125">
        <v>0</v>
      </c>
      <c r="G12" s="125">
        <v>0</v>
      </c>
      <c r="H12" s="126">
        <v>0</v>
      </c>
      <c r="I12" s="125">
        <v>48.854146000000007</v>
      </c>
      <c r="J12" s="125">
        <v>0</v>
      </c>
      <c r="K12" s="125">
        <v>48.854146000000007</v>
      </c>
    </row>
    <row r="13" spans="1:11">
      <c r="A13" s="117"/>
      <c r="B13" s="112" t="s">
        <v>109</v>
      </c>
      <c r="C13" s="9" t="s">
        <v>110</v>
      </c>
      <c r="D13" s="125">
        <v>0</v>
      </c>
      <c r="E13" s="125">
        <v>0</v>
      </c>
      <c r="F13" s="125">
        <v>0</v>
      </c>
      <c r="G13" s="125">
        <v>0</v>
      </c>
      <c r="H13" s="126">
        <v>0</v>
      </c>
      <c r="I13" s="125">
        <v>1423.3194049999997</v>
      </c>
      <c r="J13" s="125">
        <v>0</v>
      </c>
      <c r="K13" s="125">
        <v>1423.3194049999997</v>
      </c>
    </row>
    <row r="14" spans="1:11">
      <c r="A14" s="117"/>
      <c r="B14" s="112" t="s">
        <v>109</v>
      </c>
      <c r="C14" s="9" t="s">
        <v>111</v>
      </c>
      <c r="D14" s="125">
        <v>0</v>
      </c>
      <c r="E14" s="125">
        <v>0</v>
      </c>
      <c r="F14" s="125">
        <v>0</v>
      </c>
      <c r="G14" s="125">
        <v>0</v>
      </c>
      <c r="H14" s="126">
        <v>6640.3529199999994</v>
      </c>
      <c r="I14" s="125">
        <v>0</v>
      </c>
      <c r="J14" s="125">
        <v>0</v>
      </c>
      <c r="K14" s="125">
        <v>6640.3529199999994</v>
      </c>
    </row>
    <row r="15" spans="1:11">
      <c r="A15" s="117"/>
      <c r="B15" s="112" t="s">
        <v>109</v>
      </c>
      <c r="C15" s="9" t="s">
        <v>112</v>
      </c>
      <c r="D15" s="125">
        <v>0</v>
      </c>
      <c r="E15" s="125">
        <v>0</v>
      </c>
      <c r="F15" s="125">
        <v>0</v>
      </c>
      <c r="G15" s="125">
        <v>0</v>
      </c>
      <c r="H15" s="126">
        <v>0</v>
      </c>
      <c r="I15" s="125">
        <v>0</v>
      </c>
      <c r="J15" s="125">
        <v>0</v>
      </c>
      <c r="K15" s="125">
        <v>0</v>
      </c>
    </row>
    <row r="16" spans="1:11">
      <c r="A16" s="117"/>
      <c r="B16" s="112" t="s">
        <v>113</v>
      </c>
      <c r="C16" s="9" t="s">
        <v>114</v>
      </c>
      <c r="D16" s="126">
        <v>0</v>
      </c>
      <c r="E16" s="126">
        <v>0</v>
      </c>
      <c r="F16" s="125">
        <v>0</v>
      </c>
      <c r="G16" s="125">
        <v>0</v>
      </c>
      <c r="H16" s="126">
        <v>0</v>
      </c>
      <c r="I16" s="125">
        <v>484.29401899999982</v>
      </c>
      <c r="J16" s="125">
        <v>0</v>
      </c>
      <c r="K16" s="125">
        <v>484.29401899999982</v>
      </c>
    </row>
    <row r="17" spans="1:11">
      <c r="A17" s="117"/>
      <c r="B17" s="112" t="s">
        <v>115</v>
      </c>
      <c r="C17" s="9" t="s">
        <v>116</v>
      </c>
      <c r="D17" s="126">
        <v>0</v>
      </c>
      <c r="E17" s="126">
        <v>0</v>
      </c>
      <c r="F17" s="125">
        <v>0</v>
      </c>
      <c r="G17" s="125">
        <v>0</v>
      </c>
      <c r="H17" s="126">
        <v>0</v>
      </c>
      <c r="I17" s="125">
        <v>0</v>
      </c>
      <c r="J17" s="125">
        <v>0</v>
      </c>
      <c r="K17" s="125">
        <v>0</v>
      </c>
    </row>
    <row r="18" spans="1:11">
      <c r="A18" s="117"/>
      <c r="B18" s="112" t="s">
        <v>18</v>
      </c>
      <c r="C18" s="9" t="s">
        <v>117</v>
      </c>
      <c r="D18" s="126">
        <v>0</v>
      </c>
      <c r="E18" s="126">
        <v>0</v>
      </c>
      <c r="F18" s="125">
        <v>0</v>
      </c>
      <c r="G18" s="125">
        <v>0</v>
      </c>
      <c r="H18" s="126">
        <v>0</v>
      </c>
      <c r="I18" s="125">
        <v>429.31555000000003</v>
      </c>
      <c r="J18" s="125">
        <v>0</v>
      </c>
      <c r="K18" s="125">
        <v>429.31555000000003</v>
      </c>
    </row>
    <row r="19" spans="1:11">
      <c r="A19" s="117"/>
      <c r="B19" s="112" t="s">
        <v>18</v>
      </c>
      <c r="C19" s="9" t="s">
        <v>118</v>
      </c>
      <c r="D19" s="125">
        <v>3.4000000000000002E-2</v>
      </c>
      <c r="E19" s="126">
        <v>1.7000000000000001E-2</v>
      </c>
      <c r="F19" s="125">
        <v>0.128</v>
      </c>
      <c r="G19" s="125">
        <v>117.378</v>
      </c>
      <c r="H19" s="126">
        <v>2136.8679999999999</v>
      </c>
      <c r="I19" s="125">
        <v>40.17</v>
      </c>
      <c r="J19" s="125">
        <v>0</v>
      </c>
      <c r="K19" s="125">
        <v>2294.5439999999999</v>
      </c>
    </row>
    <row r="20" spans="1:11">
      <c r="A20" s="117"/>
      <c r="B20" s="112" t="s">
        <v>21</v>
      </c>
      <c r="C20" s="9" t="s">
        <v>119</v>
      </c>
      <c r="D20" s="126">
        <v>0</v>
      </c>
      <c r="E20" s="126">
        <v>0</v>
      </c>
      <c r="F20" s="125">
        <v>0</v>
      </c>
      <c r="G20" s="125">
        <v>50.773000000000003</v>
      </c>
      <c r="H20" s="126">
        <v>0</v>
      </c>
      <c r="I20" s="125">
        <v>0</v>
      </c>
      <c r="J20" s="125">
        <v>0</v>
      </c>
      <c r="K20" s="125">
        <v>50.773000000000003</v>
      </c>
    </row>
    <row r="21" spans="1:11">
      <c r="A21" s="117"/>
      <c r="B21" s="112" t="s">
        <v>21</v>
      </c>
      <c r="C21" s="9" t="s">
        <v>120</v>
      </c>
      <c r="D21" s="126">
        <v>0</v>
      </c>
      <c r="E21" s="126">
        <v>0</v>
      </c>
      <c r="F21" s="125">
        <v>0</v>
      </c>
      <c r="G21" s="125">
        <v>0</v>
      </c>
      <c r="H21" s="126">
        <v>565.76726899999983</v>
      </c>
      <c r="I21" s="125">
        <v>0</v>
      </c>
      <c r="J21" s="125">
        <v>0</v>
      </c>
      <c r="K21" s="125">
        <v>565.76726899999983</v>
      </c>
    </row>
    <row r="22" spans="1:11">
      <c r="A22" s="117"/>
      <c r="B22" s="112" t="s">
        <v>21</v>
      </c>
      <c r="C22" s="9" t="s">
        <v>121</v>
      </c>
      <c r="D22" s="126">
        <v>0</v>
      </c>
      <c r="E22" s="126">
        <v>0</v>
      </c>
      <c r="F22" s="125">
        <v>0</v>
      </c>
      <c r="G22" s="125">
        <v>0</v>
      </c>
      <c r="H22" s="126">
        <v>0</v>
      </c>
      <c r="I22" s="125">
        <v>158.24415500000001</v>
      </c>
      <c r="J22" s="125">
        <v>0</v>
      </c>
      <c r="K22" s="125">
        <v>158.24415500000001</v>
      </c>
    </row>
    <row r="23" spans="1:11">
      <c r="A23" s="117"/>
      <c r="B23" s="112" t="s">
        <v>21</v>
      </c>
      <c r="C23" s="9" t="s">
        <v>122</v>
      </c>
      <c r="D23" s="126">
        <v>0</v>
      </c>
      <c r="E23" s="126">
        <v>0</v>
      </c>
      <c r="F23" s="125">
        <v>0</v>
      </c>
      <c r="G23" s="125">
        <v>0</v>
      </c>
      <c r="H23" s="126">
        <v>0</v>
      </c>
      <c r="I23" s="125">
        <v>20.771639999999998</v>
      </c>
      <c r="J23" s="125">
        <v>0</v>
      </c>
      <c r="K23" s="125">
        <v>20.771639999999998</v>
      </c>
    </row>
    <row r="24" spans="1:11">
      <c r="A24" s="117"/>
      <c r="B24" s="112" t="s">
        <v>21</v>
      </c>
      <c r="C24" s="9" t="s">
        <v>123</v>
      </c>
      <c r="D24" s="126">
        <v>0</v>
      </c>
      <c r="E24" s="126">
        <v>0</v>
      </c>
      <c r="F24" s="125">
        <v>0</v>
      </c>
      <c r="G24" s="125">
        <v>0</v>
      </c>
      <c r="H24" s="126">
        <v>0</v>
      </c>
      <c r="I24" s="125">
        <v>17.089289000000001</v>
      </c>
      <c r="J24" s="125">
        <v>0</v>
      </c>
      <c r="K24" s="125">
        <v>17.089289000000001</v>
      </c>
    </row>
    <row r="25" spans="1:11">
      <c r="A25" s="117"/>
      <c r="B25" s="112" t="s">
        <v>27</v>
      </c>
      <c r="C25" s="9" t="s">
        <v>124</v>
      </c>
      <c r="D25" s="126">
        <v>0</v>
      </c>
      <c r="E25" s="126">
        <v>0</v>
      </c>
      <c r="F25" s="125">
        <v>0</v>
      </c>
      <c r="G25" s="125">
        <v>0</v>
      </c>
      <c r="H25" s="126">
        <v>2270.7195000000002</v>
      </c>
      <c r="I25" s="125">
        <v>0</v>
      </c>
      <c r="J25" s="125">
        <v>0</v>
      </c>
      <c r="K25" s="125">
        <v>2270.7195000000002</v>
      </c>
    </row>
    <row r="26" spans="1:11">
      <c r="A26" s="117"/>
      <c r="B26" s="112" t="s">
        <v>29</v>
      </c>
      <c r="C26" s="9" t="s">
        <v>125</v>
      </c>
      <c r="D26" s="126">
        <v>0</v>
      </c>
      <c r="E26" s="126">
        <v>0</v>
      </c>
      <c r="F26" s="125">
        <v>0</v>
      </c>
      <c r="G26" s="125">
        <v>0</v>
      </c>
      <c r="H26" s="126">
        <v>0</v>
      </c>
      <c r="I26" s="125">
        <v>88.240623000000014</v>
      </c>
      <c r="J26" s="125">
        <v>0</v>
      </c>
      <c r="K26" s="125">
        <v>88.240623000000014</v>
      </c>
    </row>
    <row r="27" spans="1:11">
      <c r="A27" s="117"/>
      <c r="B27" s="112" t="s">
        <v>31</v>
      </c>
      <c r="C27" s="9" t="s">
        <v>126</v>
      </c>
      <c r="D27" s="126">
        <v>0</v>
      </c>
      <c r="E27" s="126">
        <v>0</v>
      </c>
      <c r="F27" s="125">
        <v>0</v>
      </c>
      <c r="G27" s="125">
        <v>6.149</v>
      </c>
      <c r="H27" s="126">
        <v>0</v>
      </c>
      <c r="I27" s="125">
        <v>2.4E-2</v>
      </c>
      <c r="J27" s="125">
        <v>0</v>
      </c>
      <c r="K27" s="125">
        <v>6.173</v>
      </c>
    </row>
    <row r="28" spans="1:11">
      <c r="A28" s="117"/>
      <c r="B28" s="112" t="s">
        <v>31</v>
      </c>
      <c r="C28" s="9" t="s">
        <v>127</v>
      </c>
      <c r="D28" s="126">
        <v>0</v>
      </c>
      <c r="E28" s="126">
        <v>0</v>
      </c>
      <c r="F28" s="125">
        <v>0</v>
      </c>
      <c r="G28" s="125">
        <v>0</v>
      </c>
      <c r="H28" s="126">
        <v>0</v>
      </c>
      <c r="I28" s="125">
        <v>0</v>
      </c>
      <c r="J28" s="125">
        <v>0</v>
      </c>
      <c r="K28" s="125">
        <v>0</v>
      </c>
    </row>
    <row r="29" spans="1:11">
      <c r="A29" s="117"/>
      <c r="B29" s="112" t="s">
        <v>31</v>
      </c>
      <c r="C29" s="9" t="s">
        <v>128</v>
      </c>
      <c r="D29" s="126">
        <v>0</v>
      </c>
      <c r="E29" s="126">
        <v>0</v>
      </c>
      <c r="F29" s="125">
        <v>0</v>
      </c>
      <c r="G29" s="125">
        <v>0</v>
      </c>
      <c r="H29" s="126">
        <v>0</v>
      </c>
      <c r="I29" s="125">
        <v>224.81685099999993</v>
      </c>
      <c r="J29" s="125">
        <v>0</v>
      </c>
      <c r="K29" s="125">
        <v>224.81685099999993</v>
      </c>
    </row>
    <row r="30" spans="1:11">
      <c r="A30" s="117"/>
      <c r="B30" s="112" t="s">
        <v>34</v>
      </c>
      <c r="C30" s="9" t="s">
        <v>129</v>
      </c>
      <c r="D30" s="126">
        <v>0</v>
      </c>
      <c r="E30" s="126">
        <v>0</v>
      </c>
      <c r="F30" s="125">
        <v>0</v>
      </c>
      <c r="G30" s="125">
        <v>7.24</v>
      </c>
      <c r="H30" s="126">
        <v>0</v>
      </c>
      <c r="I30" s="125">
        <v>1.4999999999999999E-2</v>
      </c>
      <c r="J30" s="125">
        <v>0</v>
      </c>
      <c r="K30" s="125">
        <v>7.2549999999999999</v>
      </c>
    </row>
    <row r="31" spans="1:11">
      <c r="A31" s="117"/>
      <c r="B31" s="112" t="s">
        <v>130</v>
      </c>
      <c r="C31" s="9" t="s">
        <v>131</v>
      </c>
      <c r="D31" s="126">
        <v>0</v>
      </c>
      <c r="E31" s="126">
        <v>0</v>
      </c>
      <c r="F31" s="125">
        <v>0</v>
      </c>
      <c r="G31" s="125">
        <v>0</v>
      </c>
      <c r="H31" s="126">
        <v>0</v>
      </c>
      <c r="I31" s="125">
        <v>24.592058000000002</v>
      </c>
      <c r="J31" s="125">
        <v>0</v>
      </c>
      <c r="K31" s="125">
        <v>24.592058000000002</v>
      </c>
    </row>
    <row r="32" spans="1:11">
      <c r="A32" s="117"/>
      <c r="B32" s="112" t="s">
        <v>132</v>
      </c>
      <c r="C32" s="9" t="s">
        <v>133</v>
      </c>
      <c r="D32" s="126">
        <v>0</v>
      </c>
      <c r="E32" s="126">
        <v>0</v>
      </c>
      <c r="F32" s="125">
        <v>0</v>
      </c>
      <c r="G32" s="125">
        <v>0</v>
      </c>
      <c r="H32" s="126">
        <v>0</v>
      </c>
      <c r="I32" s="125">
        <v>6593.6643513201416</v>
      </c>
      <c r="J32" s="125">
        <v>0</v>
      </c>
      <c r="K32" s="125">
        <v>6593.6643513201416</v>
      </c>
    </row>
    <row r="33" spans="1:11">
      <c r="A33" s="117"/>
      <c r="B33" s="112" t="s">
        <v>132</v>
      </c>
      <c r="C33" s="9" t="s">
        <v>134</v>
      </c>
      <c r="D33" s="126">
        <v>0</v>
      </c>
      <c r="E33" s="126">
        <v>0</v>
      </c>
      <c r="F33" s="125">
        <v>0</v>
      </c>
      <c r="G33" s="125">
        <v>0</v>
      </c>
      <c r="H33" s="126">
        <v>0</v>
      </c>
      <c r="I33" s="125">
        <v>956.31957680239964</v>
      </c>
      <c r="J33" s="125">
        <v>0</v>
      </c>
      <c r="K33" s="125">
        <v>956.31957680239964</v>
      </c>
    </row>
    <row r="34" spans="1:11">
      <c r="A34" s="117"/>
      <c r="B34" s="112" t="s">
        <v>135</v>
      </c>
      <c r="C34" s="9" t="s">
        <v>136</v>
      </c>
      <c r="D34" s="126">
        <v>0</v>
      </c>
      <c r="E34" s="126">
        <v>0</v>
      </c>
      <c r="F34" s="125">
        <v>0</v>
      </c>
      <c r="G34" s="125">
        <v>0</v>
      </c>
      <c r="H34" s="126">
        <v>0</v>
      </c>
      <c r="I34" s="125">
        <v>175.00276400000001</v>
      </c>
      <c r="J34" s="125">
        <v>0</v>
      </c>
      <c r="K34" s="125">
        <v>175.00276400000001</v>
      </c>
    </row>
    <row r="35" spans="1:11">
      <c r="A35" s="117"/>
      <c r="B35" s="112" t="s">
        <v>135</v>
      </c>
      <c r="C35" s="9" t="s">
        <v>137</v>
      </c>
      <c r="D35" s="126">
        <v>0</v>
      </c>
      <c r="E35" s="126">
        <v>0</v>
      </c>
      <c r="F35" s="125">
        <v>0</v>
      </c>
      <c r="G35" s="125">
        <v>0</v>
      </c>
      <c r="H35" s="126">
        <v>0</v>
      </c>
      <c r="I35" s="125">
        <v>0</v>
      </c>
      <c r="J35" s="125">
        <v>0</v>
      </c>
      <c r="K35" s="125">
        <v>0</v>
      </c>
    </row>
    <row r="36" spans="1:11">
      <c r="A36" s="117"/>
      <c r="B36" s="112" t="s">
        <v>135</v>
      </c>
      <c r="C36" s="9" t="s">
        <v>138</v>
      </c>
      <c r="D36" s="126">
        <v>0</v>
      </c>
      <c r="E36" s="126">
        <v>0</v>
      </c>
      <c r="F36" s="125">
        <v>0</v>
      </c>
      <c r="G36" s="125">
        <v>0</v>
      </c>
      <c r="H36" s="126">
        <v>0</v>
      </c>
      <c r="I36" s="125">
        <v>27.437180000000005</v>
      </c>
      <c r="J36" s="125">
        <v>0</v>
      </c>
      <c r="K36" s="125">
        <v>27.437180000000005</v>
      </c>
    </row>
    <row r="37" spans="1:11">
      <c r="A37" s="117"/>
      <c r="B37" s="112" t="s">
        <v>135</v>
      </c>
      <c r="C37" s="9" t="s">
        <v>139</v>
      </c>
      <c r="D37" s="126">
        <v>0</v>
      </c>
      <c r="E37" s="126">
        <v>0</v>
      </c>
      <c r="F37" s="125">
        <v>0</v>
      </c>
      <c r="G37" s="125">
        <v>0</v>
      </c>
      <c r="H37" s="126">
        <v>0</v>
      </c>
      <c r="I37" s="125">
        <v>29.404725999999997</v>
      </c>
      <c r="J37" s="125">
        <v>0</v>
      </c>
      <c r="K37" s="125">
        <v>29.404725999999997</v>
      </c>
    </row>
    <row r="38" spans="1:11">
      <c r="A38" s="117"/>
      <c r="B38" s="112" t="s">
        <v>135</v>
      </c>
      <c r="C38" s="9" t="s">
        <v>140</v>
      </c>
      <c r="D38" s="126">
        <v>0</v>
      </c>
      <c r="E38" s="126">
        <v>0</v>
      </c>
      <c r="F38" s="125">
        <v>0</v>
      </c>
      <c r="G38" s="125">
        <v>0</v>
      </c>
      <c r="H38" s="126">
        <v>0</v>
      </c>
      <c r="I38" s="125">
        <v>211.61738699999995</v>
      </c>
      <c r="J38" s="125">
        <v>0</v>
      </c>
      <c r="K38" s="125">
        <v>211.61738699999995</v>
      </c>
    </row>
    <row r="39" spans="1:11">
      <c r="A39" s="117"/>
      <c r="B39" s="112" t="s">
        <v>36</v>
      </c>
      <c r="C39" s="9" t="s">
        <v>141</v>
      </c>
      <c r="D39" s="125">
        <v>507.60199999999998</v>
      </c>
      <c r="E39" s="126">
        <v>300.596</v>
      </c>
      <c r="F39" s="125">
        <v>3513.5919599999997</v>
      </c>
      <c r="G39" s="125">
        <v>1807.4724440000002</v>
      </c>
      <c r="H39" s="126">
        <v>6322.7162230000004</v>
      </c>
      <c r="I39" s="125">
        <v>3206.4397749999998</v>
      </c>
      <c r="J39" s="125">
        <v>436.12796399999991</v>
      </c>
      <c r="K39" s="125">
        <v>15286.348365999998</v>
      </c>
    </row>
    <row r="40" spans="1:11">
      <c r="A40" s="117"/>
      <c r="B40" s="112" t="s">
        <v>36</v>
      </c>
      <c r="C40" s="9" t="s">
        <v>142</v>
      </c>
      <c r="D40" s="125">
        <v>1348.4179999999999</v>
      </c>
      <c r="E40" s="126">
        <v>839.577</v>
      </c>
      <c r="F40" s="125">
        <v>13917.883895462001</v>
      </c>
      <c r="G40" s="125">
        <v>0</v>
      </c>
      <c r="H40" s="126">
        <v>0</v>
      </c>
      <c r="I40" s="125">
        <v>0</v>
      </c>
      <c r="J40" s="125">
        <v>0</v>
      </c>
      <c r="K40" s="125">
        <v>13917.883895462001</v>
      </c>
    </row>
    <row r="41" spans="1:11">
      <c r="A41" s="117"/>
      <c r="B41" s="112" t="s">
        <v>143</v>
      </c>
      <c r="C41" s="9" t="s">
        <v>144</v>
      </c>
      <c r="D41" s="126">
        <v>0</v>
      </c>
      <c r="E41" s="126">
        <v>0</v>
      </c>
      <c r="F41" s="125">
        <v>0</v>
      </c>
      <c r="G41" s="125">
        <v>0</v>
      </c>
      <c r="H41" s="126">
        <v>0</v>
      </c>
      <c r="I41" s="125">
        <v>1610.2682452999979</v>
      </c>
      <c r="J41" s="125">
        <v>0</v>
      </c>
      <c r="K41" s="125">
        <v>1610.2682452999979</v>
      </c>
    </row>
    <row r="42" spans="1:11">
      <c r="A42" s="117"/>
      <c r="B42" s="112" t="s">
        <v>143</v>
      </c>
      <c r="C42" s="9" t="s">
        <v>145</v>
      </c>
      <c r="D42" s="126">
        <v>0</v>
      </c>
      <c r="E42" s="126">
        <v>0</v>
      </c>
      <c r="F42" s="125">
        <v>0</v>
      </c>
      <c r="G42" s="125">
        <v>0</v>
      </c>
      <c r="H42" s="126">
        <v>1656.9270750000003</v>
      </c>
      <c r="I42" s="125">
        <v>0</v>
      </c>
      <c r="J42" s="125">
        <v>0</v>
      </c>
      <c r="K42" s="125">
        <v>1656.9270750000003</v>
      </c>
    </row>
    <row r="43" spans="1:11">
      <c r="A43" s="117"/>
      <c r="B43" s="112" t="s">
        <v>49</v>
      </c>
      <c r="C43" s="9" t="s">
        <v>146</v>
      </c>
      <c r="D43" s="126">
        <v>0</v>
      </c>
      <c r="E43" s="126">
        <v>0</v>
      </c>
      <c r="F43" s="125">
        <v>0</v>
      </c>
      <c r="G43" s="125">
        <v>0</v>
      </c>
      <c r="H43" s="126">
        <v>0</v>
      </c>
      <c r="I43" s="125">
        <v>4236.1277728999994</v>
      </c>
      <c r="J43" s="125">
        <v>0</v>
      </c>
      <c r="K43" s="125">
        <v>4236.1277728999994</v>
      </c>
    </row>
    <row r="44" spans="1:11">
      <c r="A44" s="117"/>
      <c r="B44" s="112" t="s">
        <v>51</v>
      </c>
      <c r="C44" s="9" t="s">
        <v>147</v>
      </c>
      <c r="D44" s="126">
        <v>0</v>
      </c>
      <c r="E44" s="126">
        <v>0</v>
      </c>
      <c r="F44" s="125">
        <v>0</v>
      </c>
      <c r="G44" s="125">
        <v>0</v>
      </c>
      <c r="H44" s="126">
        <v>0</v>
      </c>
      <c r="I44" s="125">
        <v>361.92246709389991</v>
      </c>
      <c r="J44" s="125">
        <v>0</v>
      </c>
      <c r="K44" s="125">
        <v>361.92246709389991</v>
      </c>
    </row>
    <row r="45" spans="1:11">
      <c r="A45" s="117"/>
      <c r="B45" s="112" t="s">
        <v>51</v>
      </c>
      <c r="C45" s="9" t="s">
        <v>148</v>
      </c>
      <c r="D45" s="126">
        <v>0</v>
      </c>
      <c r="E45" s="126">
        <v>0</v>
      </c>
      <c r="F45" s="125">
        <v>0</v>
      </c>
      <c r="G45" s="125">
        <v>0</v>
      </c>
      <c r="H45" s="126">
        <v>0</v>
      </c>
      <c r="I45" s="125">
        <v>3379.3341640000017</v>
      </c>
      <c r="J45" s="125">
        <v>0</v>
      </c>
      <c r="K45" s="125">
        <v>3379.3341640000017</v>
      </c>
    </row>
    <row r="46" spans="1:11">
      <c r="A46" s="117"/>
      <c r="B46" s="112" t="s">
        <v>149</v>
      </c>
      <c r="C46" s="9" t="s">
        <v>150</v>
      </c>
      <c r="D46" s="125">
        <v>4.2000000000000003E-2</v>
      </c>
      <c r="E46" s="126">
        <v>3.5000000000000003E-2</v>
      </c>
      <c r="F46" s="125">
        <v>0.27800000000000002</v>
      </c>
      <c r="G46" s="125">
        <v>194.876</v>
      </c>
      <c r="H46" s="126">
        <v>1039.675</v>
      </c>
      <c r="I46" s="125">
        <v>40.933</v>
      </c>
      <c r="J46" s="125">
        <v>0</v>
      </c>
      <c r="K46" s="125">
        <v>1275.7619999999999</v>
      </c>
    </row>
    <row r="47" spans="1:11">
      <c r="A47" s="117"/>
      <c r="B47" s="112" t="s">
        <v>151</v>
      </c>
      <c r="C47" s="9" t="s">
        <v>152</v>
      </c>
      <c r="D47" s="126">
        <v>0</v>
      </c>
      <c r="E47" s="126">
        <v>0</v>
      </c>
      <c r="F47" s="125">
        <v>0</v>
      </c>
      <c r="G47" s="125">
        <v>0</v>
      </c>
      <c r="H47" s="126">
        <v>12448.771518000001</v>
      </c>
      <c r="I47" s="125">
        <v>23</v>
      </c>
      <c r="J47" s="125">
        <v>0</v>
      </c>
      <c r="K47" s="125">
        <v>12471.771518000001</v>
      </c>
    </row>
    <row r="48" spans="1:11">
      <c r="A48" s="117"/>
      <c r="B48" s="112" t="s">
        <v>57</v>
      </c>
      <c r="C48" s="9" t="s">
        <v>193</v>
      </c>
      <c r="D48" s="126">
        <v>0</v>
      </c>
      <c r="E48" s="126">
        <v>0</v>
      </c>
      <c r="F48" s="125">
        <v>0</v>
      </c>
      <c r="G48" s="125">
        <v>0</v>
      </c>
      <c r="H48" s="126">
        <f>18700/1000</f>
        <v>18.7</v>
      </c>
      <c r="I48" s="125">
        <v>0</v>
      </c>
      <c r="J48" s="125">
        <v>0</v>
      </c>
      <c r="K48" s="125">
        <v>18.7</v>
      </c>
    </row>
    <row r="49" spans="1:11">
      <c r="A49" s="117"/>
      <c r="B49" s="112" t="s">
        <v>59</v>
      </c>
      <c r="C49" s="9" t="s">
        <v>153</v>
      </c>
      <c r="D49" s="125">
        <v>15.391</v>
      </c>
      <c r="E49" s="126">
        <v>10.497</v>
      </c>
      <c r="F49" s="125">
        <v>165.00452399999998</v>
      </c>
      <c r="G49" s="125">
        <v>419.33919000000031</v>
      </c>
      <c r="H49" s="126">
        <v>2700.2630430000008</v>
      </c>
      <c r="I49" s="125">
        <v>213.41067599999997</v>
      </c>
      <c r="J49" s="125">
        <v>1.02234</v>
      </c>
      <c r="K49" s="125">
        <v>3499.0397730000013</v>
      </c>
    </row>
    <row r="50" spans="1:11">
      <c r="A50" s="117"/>
      <c r="B50" s="112" t="s">
        <v>61</v>
      </c>
      <c r="C50" s="9" t="s">
        <v>154</v>
      </c>
      <c r="D50" s="126">
        <v>0</v>
      </c>
      <c r="E50" s="126">
        <v>0</v>
      </c>
      <c r="F50" s="125">
        <v>0</v>
      </c>
      <c r="G50" s="125">
        <v>0</v>
      </c>
      <c r="H50" s="126">
        <v>0</v>
      </c>
      <c r="I50" s="125">
        <v>1673.6679232603472</v>
      </c>
      <c r="J50" s="125">
        <v>0</v>
      </c>
      <c r="K50" s="125">
        <v>1673.6679232603472</v>
      </c>
    </row>
    <row r="51" spans="1:11">
      <c r="A51" s="117"/>
      <c r="B51" s="112" t="s">
        <v>155</v>
      </c>
      <c r="C51" s="9" t="s">
        <v>156</v>
      </c>
      <c r="D51" s="126">
        <v>0</v>
      </c>
      <c r="E51" s="126">
        <v>0</v>
      </c>
      <c r="F51" s="125">
        <v>0</v>
      </c>
      <c r="G51" s="125">
        <v>2.486E-2</v>
      </c>
      <c r="H51" s="126">
        <v>123.15886700000001</v>
      </c>
      <c r="I51" s="125">
        <v>948.25596200000018</v>
      </c>
      <c r="J51" s="125">
        <v>0</v>
      </c>
      <c r="K51" s="125">
        <v>1071.4396890000003</v>
      </c>
    </row>
    <row r="52" spans="1:11">
      <c r="A52" s="117"/>
      <c r="B52" s="112" t="s">
        <v>63</v>
      </c>
      <c r="C52" s="9" t="s">
        <v>157</v>
      </c>
      <c r="D52" s="126">
        <v>0</v>
      </c>
      <c r="E52" s="126">
        <v>0</v>
      </c>
      <c r="F52" s="125">
        <v>0</v>
      </c>
      <c r="G52" s="125">
        <v>0</v>
      </c>
      <c r="H52" s="126">
        <v>0</v>
      </c>
      <c r="I52" s="125">
        <v>588.10794899999996</v>
      </c>
      <c r="J52" s="125">
        <v>0</v>
      </c>
      <c r="K52" s="125">
        <v>588.10794899999996</v>
      </c>
    </row>
    <row r="53" spans="1:11">
      <c r="A53" s="117"/>
      <c r="B53" s="112" t="s">
        <v>63</v>
      </c>
      <c r="C53" s="9" t="s">
        <v>158</v>
      </c>
      <c r="D53" s="125">
        <v>1.9</v>
      </c>
      <c r="E53" s="126">
        <v>1.5</v>
      </c>
      <c r="F53" s="125">
        <v>23.783000000000001</v>
      </c>
      <c r="G53" s="125">
        <v>178.881</v>
      </c>
      <c r="H53" s="126">
        <v>211.166</v>
      </c>
      <c r="I53" s="125">
        <v>1.3919999999999999</v>
      </c>
      <c r="J53" s="125">
        <v>0.67600000000000005</v>
      </c>
      <c r="K53" s="125">
        <v>415.89799999999997</v>
      </c>
    </row>
    <row r="54" spans="1:11">
      <c r="A54" s="117"/>
      <c r="B54" s="112" t="s">
        <v>63</v>
      </c>
      <c r="C54" s="9" t="s">
        <v>159</v>
      </c>
      <c r="D54" s="125">
        <v>20.748999999999999</v>
      </c>
      <c r="E54" s="126">
        <v>19.606000000000002</v>
      </c>
      <c r="F54" s="125">
        <v>276.29762999999997</v>
      </c>
      <c r="G54" s="125">
        <v>12.628403000000002</v>
      </c>
      <c r="H54" s="126">
        <v>11.009879999999999</v>
      </c>
      <c r="I54" s="125">
        <v>1.5706739999999999</v>
      </c>
      <c r="J54" s="125">
        <v>0</v>
      </c>
      <c r="K54" s="125">
        <v>301.50658699999997</v>
      </c>
    </row>
    <row r="55" spans="1:11">
      <c r="A55" s="117"/>
      <c r="B55" s="112" t="s">
        <v>160</v>
      </c>
      <c r="C55" s="9" t="s">
        <v>161</v>
      </c>
      <c r="D55" s="126">
        <v>0</v>
      </c>
      <c r="E55" s="126">
        <v>0</v>
      </c>
      <c r="F55" s="125">
        <v>0</v>
      </c>
      <c r="G55" s="125">
        <v>0</v>
      </c>
      <c r="H55" s="126">
        <v>0</v>
      </c>
      <c r="I55" s="125">
        <v>254.20136099999999</v>
      </c>
      <c r="J55" s="125">
        <v>0</v>
      </c>
      <c r="K55" s="125">
        <v>254.20136099999999</v>
      </c>
    </row>
    <row r="56" spans="1:11">
      <c r="A56" s="117"/>
      <c r="B56" s="112" t="s">
        <v>63</v>
      </c>
      <c r="C56" s="9" t="s">
        <v>162</v>
      </c>
      <c r="D56" s="126">
        <v>0</v>
      </c>
      <c r="E56" s="126">
        <v>0</v>
      </c>
      <c r="F56" s="125">
        <v>0</v>
      </c>
      <c r="G56" s="125">
        <v>0</v>
      </c>
      <c r="H56" s="126">
        <v>334.69324999999998</v>
      </c>
      <c r="I56" s="125">
        <v>28.696000000000002</v>
      </c>
      <c r="J56" s="125">
        <v>0</v>
      </c>
      <c r="K56" s="125">
        <v>363.38925</v>
      </c>
    </row>
    <row r="57" spans="1:11" s="119" customFormat="1" ht="17.25" customHeight="1">
      <c r="A57" s="118"/>
      <c r="B57" s="130"/>
      <c r="C57" s="130" t="s">
        <v>68</v>
      </c>
      <c r="D57" s="131">
        <v>0</v>
      </c>
      <c r="E57" s="131">
        <f t="shared" ref="E57:K57" si="2">SUM(E58:E74)</f>
        <v>1.4999999999999999E-2</v>
      </c>
      <c r="F57" s="131">
        <f t="shared" si="2"/>
        <v>11.334270939740001</v>
      </c>
      <c r="G57" s="131">
        <f t="shared" si="2"/>
        <v>588.9624035826306</v>
      </c>
      <c r="H57" s="131">
        <f t="shared" si="2"/>
        <v>0</v>
      </c>
      <c r="I57" s="131">
        <f t="shared" si="2"/>
        <v>1191.6769411264527</v>
      </c>
      <c r="J57" s="131">
        <f t="shared" si="2"/>
        <v>2.4852250000000002</v>
      </c>
      <c r="K57" s="131">
        <f t="shared" si="2"/>
        <v>1794.4588406488231</v>
      </c>
    </row>
    <row r="58" spans="1:11">
      <c r="A58" s="117"/>
      <c r="B58" s="112" t="s">
        <v>163</v>
      </c>
      <c r="C58" s="9" t="s">
        <v>185</v>
      </c>
      <c r="D58" s="126">
        <v>0</v>
      </c>
      <c r="E58" s="126">
        <v>0</v>
      </c>
      <c r="F58" s="125">
        <v>0</v>
      </c>
      <c r="G58" s="125">
        <v>2.8677936599999998</v>
      </c>
      <c r="H58" s="126">
        <v>0</v>
      </c>
      <c r="I58" s="125">
        <v>0.77784326000000015</v>
      </c>
      <c r="J58" s="125">
        <v>2.8E-3</v>
      </c>
      <c r="K58" s="125">
        <v>3.64843692</v>
      </c>
    </row>
    <row r="59" spans="1:11">
      <c r="A59" s="117"/>
      <c r="B59" s="112" t="s">
        <v>163</v>
      </c>
      <c r="C59" s="9" t="s">
        <v>186</v>
      </c>
      <c r="D59" s="126">
        <v>0</v>
      </c>
      <c r="E59" s="126">
        <v>0</v>
      </c>
      <c r="F59" s="125">
        <v>6.7911940000000004E-2</v>
      </c>
      <c r="G59" s="125">
        <v>4.4677296184636397</v>
      </c>
      <c r="H59" s="126">
        <v>0</v>
      </c>
      <c r="I59" s="125">
        <v>0.11692975</v>
      </c>
      <c r="J59" s="125">
        <v>0.156305</v>
      </c>
      <c r="K59" s="125">
        <v>4.8088763084636366</v>
      </c>
    </row>
    <row r="60" spans="1:11">
      <c r="A60" s="117"/>
      <c r="B60" s="112" t="s">
        <v>163</v>
      </c>
      <c r="C60" s="9" t="s">
        <v>164</v>
      </c>
      <c r="D60" s="126">
        <v>0</v>
      </c>
      <c r="E60" s="126">
        <v>0</v>
      </c>
      <c r="F60" s="125">
        <v>0</v>
      </c>
      <c r="G60" s="125">
        <v>0</v>
      </c>
      <c r="H60" s="126">
        <v>0</v>
      </c>
      <c r="I60" s="125">
        <v>0.40242</v>
      </c>
      <c r="J60" s="125">
        <v>0</v>
      </c>
      <c r="K60" s="125">
        <v>0.40242</v>
      </c>
    </row>
    <row r="61" spans="1:11">
      <c r="A61" s="117"/>
      <c r="B61" s="112" t="s">
        <v>165</v>
      </c>
      <c r="C61" s="9" t="s">
        <v>187</v>
      </c>
      <c r="D61" s="126">
        <v>0</v>
      </c>
      <c r="E61" s="126">
        <v>0</v>
      </c>
      <c r="F61" s="125">
        <v>0</v>
      </c>
      <c r="G61" s="125">
        <v>0</v>
      </c>
      <c r="H61" s="126">
        <v>0</v>
      </c>
      <c r="I61" s="125">
        <v>327.46687000000003</v>
      </c>
      <c r="J61" s="125">
        <v>0</v>
      </c>
      <c r="K61" s="125">
        <v>327.46687000000003</v>
      </c>
    </row>
    <row r="62" spans="1:11">
      <c r="A62" s="117"/>
      <c r="B62" s="112" t="s">
        <v>166</v>
      </c>
      <c r="C62" s="9" t="s">
        <v>167</v>
      </c>
      <c r="D62" s="126">
        <v>0</v>
      </c>
      <c r="E62" s="126">
        <v>0</v>
      </c>
      <c r="F62" s="125">
        <v>1.56388999982</v>
      </c>
      <c r="G62" s="125">
        <v>7.7385385772699991</v>
      </c>
      <c r="H62" s="126">
        <v>0</v>
      </c>
      <c r="I62" s="125">
        <v>0</v>
      </c>
      <c r="J62" s="125">
        <v>0.33492999999999995</v>
      </c>
      <c r="K62" s="125">
        <v>9.6373585770899997</v>
      </c>
    </row>
    <row r="63" spans="1:11">
      <c r="A63" s="117"/>
      <c r="B63" s="112" t="s">
        <v>69</v>
      </c>
      <c r="C63" s="9" t="s">
        <v>168</v>
      </c>
      <c r="D63" s="126">
        <v>0</v>
      </c>
      <c r="E63" s="126">
        <v>0</v>
      </c>
      <c r="F63" s="125">
        <v>0</v>
      </c>
      <c r="G63" s="125">
        <v>0</v>
      </c>
      <c r="H63" s="126">
        <v>0</v>
      </c>
      <c r="I63" s="125">
        <v>765.44513060584802</v>
      </c>
      <c r="J63" s="125">
        <v>0</v>
      </c>
      <c r="K63" s="125">
        <v>765.44513060584802</v>
      </c>
    </row>
    <row r="64" spans="1:11">
      <c r="A64" s="117"/>
      <c r="B64" s="112" t="s">
        <v>69</v>
      </c>
      <c r="C64" s="9" t="s">
        <v>169</v>
      </c>
      <c r="D64" s="125">
        <v>8.9999999999999993E-3</v>
      </c>
      <c r="E64" s="126">
        <v>5.0000000000000001E-3</v>
      </c>
      <c r="F64" s="125">
        <v>3.2010000000000001</v>
      </c>
      <c r="G64" s="125">
        <v>409.06700000000001</v>
      </c>
      <c r="H64" s="126">
        <v>0</v>
      </c>
      <c r="I64" s="125">
        <v>0</v>
      </c>
      <c r="J64" s="125">
        <v>1.0529999999999999</v>
      </c>
      <c r="K64" s="125">
        <v>413.32100000000003</v>
      </c>
    </row>
    <row r="65" spans="1:11">
      <c r="A65" s="117"/>
      <c r="B65" s="112" t="s">
        <v>69</v>
      </c>
      <c r="C65" s="9" t="s">
        <v>170</v>
      </c>
      <c r="D65" s="126">
        <v>0</v>
      </c>
      <c r="E65" s="126">
        <v>0</v>
      </c>
      <c r="F65" s="125">
        <v>0</v>
      </c>
      <c r="G65" s="125">
        <v>0</v>
      </c>
      <c r="H65" s="126">
        <v>0</v>
      </c>
      <c r="I65" s="125">
        <v>4.8239999999999998</v>
      </c>
      <c r="J65" s="125">
        <v>0</v>
      </c>
      <c r="K65" s="125">
        <v>4.8239999999999998</v>
      </c>
    </row>
    <row r="66" spans="1:11">
      <c r="A66" s="117"/>
      <c r="B66" s="112" t="s">
        <v>171</v>
      </c>
      <c r="C66" s="9" t="s">
        <v>188</v>
      </c>
      <c r="D66" s="126">
        <v>0</v>
      </c>
      <c r="E66" s="126">
        <v>0</v>
      </c>
      <c r="F66" s="125">
        <v>2.8198889999200007</v>
      </c>
      <c r="G66" s="125">
        <v>20.438661726896893</v>
      </c>
      <c r="H66" s="126">
        <v>0</v>
      </c>
      <c r="I66" s="125">
        <v>20.789735080915001</v>
      </c>
      <c r="J66" s="125">
        <v>0.44619000000000003</v>
      </c>
      <c r="K66" s="125">
        <v>44.494475807731895</v>
      </c>
    </row>
    <row r="67" spans="1:11">
      <c r="A67" s="117"/>
      <c r="B67" s="112" t="s">
        <v>172</v>
      </c>
      <c r="C67" s="9" t="s">
        <v>189</v>
      </c>
      <c r="D67" s="126">
        <v>0</v>
      </c>
      <c r="E67" s="126">
        <v>0</v>
      </c>
      <c r="F67" s="125">
        <v>3.6102300000000009</v>
      </c>
      <c r="G67" s="125">
        <v>51.885439999999996</v>
      </c>
      <c r="H67" s="126">
        <v>0</v>
      </c>
      <c r="I67" s="125">
        <v>7.7670900000000014</v>
      </c>
      <c r="J67" s="125">
        <v>0</v>
      </c>
      <c r="K67" s="125">
        <v>63.26276</v>
      </c>
    </row>
    <row r="68" spans="1:11">
      <c r="A68" s="117"/>
      <c r="B68" s="112" t="s">
        <v>173</v>
      </c>
      <c r="C68" s="9" t="s">
        <v>190</v>
      </c>
      <c r="D68" s="126">
        <v>0</v>
      </c>
      <c r="E68" s="126">
        <v>0</v>
      </c>
      <c r="F68" s="125">
        <v>0</v>
      </c>
      <c r="G68" s="125">
        <v>0</v>
      </c>
      <c r="H68" s="126">
        <v>0</v>
      </c>
      <c r="I68" s="125">
        <v>0</v>
      </c>
      <c r="J68" s="125">
        <v>0</v>
      </c>
      <c r="K68" s="125">
        <v>0</v>
      </c>
    </row>
    <row r="69" spans="1:11">
      <c r="A69" s="117"/>
      <c r="B69" s="112" t="s">
        <v>174</v>
      </c>
      <c r="C69" s="9" t="s">
        <v>191</v>
      </c>
      <c r="D69" s="126">
        <v>0</v>
      </c>
      <c r="E69" s="126">
        <v>0</v>
      </c>
      <c r="F69" s="125">
        <v>0</v>
      </c>
      <c r="G69" s="125">
        <v>0</v>
      </c>
      <c r="H69" s="126">
        <v>0</v>
      </c>
      <c r="I69" s="125">
        <v>0.3046244296894432</v>
      </c>
      <c r="J69" s="125">
        <v>0</v>
      </c>
      <c r="K69" s="125">
        <v>0.3046244296894432</v>
      </c>
    </row>
    <row r="70" spans="1:11">
      <c r="A70" s="117"/>
      <c r="B70" s="112" t="s">
        <v>77</v>
      </c>
      <c r="C70" s="9" t="s">
        <v>175</v>
      </c>
      <c r="D70" s="126">
        <v>0</v>
      </c>
      <c r="E70" s="126">
        <v>0</v>
      </c>
      <c r="F70" s="125">
        <v>0</v>
      </c>
      <c r="G70" s="125">
        <v>0</v>
      </c>
      <c r="H70" s="126">
        <v>0</v>
      </c>
      <c r="I70" s="125">
        <v>26.241630000000004</v>
      </c>
      <c r="J70" s="125">
        <v>0</v>
      </c>
      <c r="K70" s="125">
        <v>26.241630000000004</v>
      </c>
    </row>
    <row r="71" spans="1:11">
      <c r="A71" s="117"/>
      <c r="B71" s="112" t="s">
        <v>77</v>
      </c>
      <c r="C71" s="9" t="s">
        <v>176</v>
      </c>
      <c r="D71" s="125">
        <v>1.4999999999999999E-2</v>
      </c>
      <c r="E71" s="126">
        <v>0.01</v>
      </c>
      <c r="F71" s="125">
        <v>0</v>
      </c>
      <c r="G71" s="125">
        <v>88.945999999999998</v>
      </c>
      <c r="H71" s="126">
        <v>0</v>
      </c>
      <c r="I71" s="125">
        <v>7.0999999999999994E-2</v>
      </c>
      <c r="J71" s="125">
        <v>0.33100000000000002</v>
      </c>
      <c r="K71" s="125">
        <v>89.347999999999999</v>
      </c>
    </row>
    <row r="72" spans="1:11">
      <c r="A72" s="117"/>
      <c r="B72" s="112" t="s">
        <v>77</v>
      </c>
      <c r="C72" s="9" t="s">
        <v>192</v>
      </c>
      <c r="D72" s="126">
        <v>0</v>
      </c>
      <c r="E72" s="126">
        <v>0</v>
      </c>
      <c r="F72" s="125">
        <v>7.1349999999999997E-2</v>
      </c>
      <c r="G72" s="125">
        <v>0.50224000000000002</v>
      </c>
      <c r="H72" s="126">
        <v>0</v>
      </c>
      <c r="I72" s="125">
        <v>0</v>
      </c>
      <c r="J72" s="125">
        <v>0.161</v>
      </c>
      <c r="K72" s="125">
        <v>0.73459000000000008</v>
      </c>
    </row>
    <row r="73" spans="1:11">
      <c r="A73" s="117"/>
      <c r="B73" s="112" t="s">
        <v>177</v>
      </c>
      <c r="C73" s="9" t="s">
        <v>178</v>
      </c>
      <c r="D73" s="126">
        <v>0</v>
      </c>
      <c r="E73" s="126">
        <v>0</v>
      </c>
      <c r="F73" s="125">
        <v>0</v>
      </c>
      <c r="G73" s="125">
        <v>0</v>
      </c>
      <c r="H73" s="126">
        <v>0</v>
      </c>
      <c r="I73" s="125">
        <v>37.469668000000006</v>
      </c>
      <c r="J73" s="125">
        <v>0</v>
      </c>
      <c r="K73" s="125">
        <v>37.469668000000006</v>
      </c>
    </row>
    <row r="74" spans="1:11">
      <c r="A74" s="117"/>
      <c r="B74" s="120" t="s">
        <v>80</v>
      </c>
      <c r="C74" s="121" t="s">
        <v>179</v>
      </c>
      <c r="D74" s="127">
        <v>0</v>
      </c>
      <c r="E74" s="127">
        <v>0</v>
      </c>
      <c r="F74" s="128">
        <v>0</v>
      </c>
      <c r="G74" s="128">
        <v>3.0489999999999999</v>
      </c>
      <c r="H74" s="127">
        <v>0</v>
      </c>
      <c r="I74" s="128">
        <v>0</v>
      </c>
      <c r="J74" s="128">
        <v>0</v>
      </c>
      <c r="K74" s="128">
        <v>3.0489999999999999</v>
      </c>
    </row>
    <row r="75" spans="1:11">
      <c r="B75" s="122" t="s">
        <v>180</v>
      </c>
      <c r="D75" s="129"/>
      <c r="E75" s="129"/>
      <c r="F75" s="129"/>
      <c r="G75" s="129"/>
      <c r="H75" s="129"/>
      <c r="I75" s="129"/>
      <c r="J75" s="129"/>
      <c r="K75" s="129"/>
    </row>
    <row r="76" spans="1:11">
      <c r="A76" s="112"/>
      <c r="B76" s="122" t="s">
        <v>184</v>
      </c>
      <c r="D76" s="129"/>
      <c r="E76" s="129"/>
      <c r="F76" s="129"/>
      <c r="G76" s="129"/>
      <c r="H76" s="129"/>
      <c r="I76" s="129"/>
      <c r="J76" s="129"/>
      <c r="K76" s="129"/>
    </row>
    <row r="77" spans="1:11">
      <c r="A77" s="112"/>
      <c r="B77" s="122" t="s">
        <v>181</v>
      </c>
      <c r="D77" s="129"/>
      <c r="E77" s="129"/>
      <c r="F77" s="129"/>
      <c r="G77" s="129"/>
      <c r="H77" s="129"/>
      <c r="I77" s="129"/>
      <c r="J77" s="129"/>
      <c r="K77" s="129"/>
    </row>
    <row r="78" spans="1:11">
      <c r="A78" s="112"/>
      <c r="B78" s="123" t="s">
        <v>85</v>
      </c>
      <c r="D78" s="129"/>
      <c r="E78" s="129"/>
      <c r="F78" s="129"/>
      <c r="G78" s="129"/>
      <c r="H78" s="129"/>
      <c r="I78" s="129"/>
      <c r="J78" s="129"/>
      <c r="K78" s="129"/>
    </row>
    <row r="79" spans="1:11">
      <c r="D79" s="129"/>
      <c r="E79" s="129"/>
      <c r="F79" s="129"/>
      <c r="G79" s="129"/>
      <c r="H79" s="129"/>
      <c r="I79" s="129"/>
      <c r="J79" s="129"/>
      <c r="K79" s="129"/>
    </row>
    <row r="88" spans="1:11">
      <c r="A88" s="112"/>
      <c r="I88" s="111"/>
      <c r="J88" s="111"/>
      <c r="K88" s="111"/>
    </row>
    <row r="89" spans="1:11">
      <c r="A89" s="112"/>
      <c r="I89" s="111"/>
      <c r="J89" s="111"/>
      <c r="K89" s="111"/>
    </row>
    <row r="90" spans="1:11">
      <c r="A90" s="112"/>
      <c r="I90" s="111"/>
      <c r="J90" s="111"/>
      <c r="K90" s="111"/>
    </row>
    <row r="91" spans="1:11">
      <c r="A91" s="112"/>
      <c r="I91" s="111"/>
      <c r="J91" s="111"/>
      <c r="K91" s="111"/>
    </row>
    <row r="92" spans="1:11">
      <c r="A92" s="112"/>
      <c r="D92" s="112"/>
      <c r="I92" s="111"/>
      <c r="J92" s="111"/>
      <c r="K92" s="111"/>
    </row>
    <row r="93" spans="1:11">
      <c r="A93" s="112"/>
      <c r="D93" s="112"/>
      <c r="I93" s="111"/>
      <c r="J93" s="111"/>
      <c r="K93" s="111"/>
    </row>
    <row r="94" spans="1:11">
      <c r="A94" s="112"/>
      <c r="D94" s="112"/>
      <c r="I94" s="111"/>
      <c r="J94" s="111"/>
      <c r="K94" s="111"/>
    </row>
    <row r="95" spans="1:11">
      <c r="A95" s="112"/>
      <c r="D95" s="112"/>
      <c r="I95" s="111"/>
      <c r="J95" s="111"/>
      <c r="K95" s="111"/>
    </row>
    <row r="96" spans="1:11">
      <c r="A96" s="112"/>
      <c r="D96" s="112"/>
      <c r="I96" s="111"/>
      <c r="J96" s="111"/>
      <c r="K96" s="111"/>
    </row>
    <row r="97" spans="1:11">
      <c r="A97" s="112"/>
      <c r="D97" s="112"/>
      <c r="I97" s="111"/>
      <c r="J97" s="111"/>
      <c r="K97" s="111"/>
    </row>
    <row r="98" spans="1:11">
      <c r="A98" s="112"/>
      <c r="D98" s="112"/>
      <c r="I98" s="111"/>
      <c r="J98" s="111"/>
      <c r="K98" s="111"/>
    </row>
    <row r="99" spans="1:11">
      <c r="A99" s="112"/>
      <c r="D99" s="112"/>
      <c r="I99" s="111"/>
      <c r="J99" s="111"/>
      <c r="K99" s="111"/>
    </row>
    <row r="100" spans="1:11">
      <c r="A100" s="112"/>
      <c r="D100" s="112"/>
      <c r="I100" s="111"/>
      <c r="J100" s="111"/>
      <c r="K100" s="111"/>
    </row>
    <row r="101" spans="1:11">
      <c r="A101" s="112"/>
      <c r="D101" s="112"/>
      <c r="I101" s="111"/>
      <c r="J101" s="111"/>
      <c r="K101" s="111"/>
    </row>
    <row r="102" spans="1:11">
      <c r="A102" s="112"/>
      <c r="D102" s="112"/>
      <c r="I102" s="111"/>
      <c r="J102" s="111"/>
      <c r="K102" s="111"/>
    </row>
    <row r="103" spans="1:11">
      <c r="A103" s="112"/>
      <c r="D103" s="112"/>
      <c r="I103" s="111"/>
      <c r="J103" s="111"/>
      <c r="K103" s="111"/>
    </row>
    <row r="104" spans="1:11">
      <c r="A104" s="112"/>
      <c r="D104" s="112"/>
      <c r="I104" s="111"/>
      <c r="J104" s="111"/>
      <c r="K104" s="111"/>
    </row>
    <row r="105" spans="1:11">
      <c r="A105" s="112"/>
      <c r="D105" s="112"/>
      <c r="I105" s="111"/>
      <c r="J105" s="111"/>
      <c r="K105" s="111"/>
    </row>
    <row r="106" spans="1:11">
      <c r="A106" s="112"/>
      <c r="D106" s="112"/>
      <c r="I106" s="111"/>
      <c r="J106" s="111"/>
      <c r="K106" s="111"/>
    </row>
    <row r="107" spans="1:11">
      <c r="A107" s="112"/>
      <c r="D107" s="112"/>
      <c r="I107" s="111"/>
      <c r="J107" s="111"/>
      <c r="K107" s="111"/>
    </row>
    <row r="108" spans="1:11">
      <c r="A108" s="112"/>
      <c r="D108" s="112"/>
      <c r="I108" s="111"/>
      <c r="J108" s="111"/>
      <c r="K108" s="111"/>
    </row>
    <row r="109" spans="1:11">
      <c r="A109" s="112"/>
      <c r="D109" s="112"/>
      <c r="I109" s="111"/>
      <c r="J109" s="111"/>
      <c r="K109" s="111"/>
    </row>
    <row r="110" spans="1:11">
      <c r="A110" s="112"/>
      <c r="D110" s="112"/>
      <c r="I110" s="111"/>
      <c r="J110" s="111"/>
      <c r="K110" s="111"/>
    </row>
    <row r="111" spans="1:11">
      <c r="A111" s="112"/>
      <c r="D111" s="112"/>
      <c r="I111" s="111"/>
      <c r="J111" s="111"/>
      <c r="K111" s="111"/>
    </row>
    <row r="112" spans="1:11">
      <c r="A112" s="112"/>
      <c r="D112" s="112"/>
      <c r="I112" s="111"/>
      <c r="J112" s="111"/>
      <c r="K112" s="111"/>
    </row>
    <row r="113" spans="1:11">
      <c r="A113" s="112"/>
      <c r="D113" s="112"/>
      <c r="I113" s="111"/>
      <c r="J113" s="111"/>
      <c r="K113" s="111"/>
    </row>
    <row r="114" spans="1:11">
      <c r="A114" s="112"/>
      <c r="D114" s="112"/>
      <c r="I114" s="111"/>
      <c r="J114" s="111"/>
      <c r="K114" s="111"/>
    </row>
    <row r="115" spans="1:11">
      <c r="A115" s="112"/>
      <c r="D115" s="112"/>
      <c r="I115" s="111"/>
      <c r="J115" s="111"/>
      <c r="K115" s="111"/>
    </row>
    <row r="116" spans="1:11">
      <c r="A116" s="112"/>
      <c r="D116" s="112"/>
      <c r="I116" s="111"/>
      <c r="J116" s="111"/>
      <c r="K116" s="111"/>
    </row>
    <row r="117" spans="1:11">
      <c r="A117" s="112"/>
      <c r="D117" s="112"/>
      <c r="I117" s="111"/>
      <c r="J117" s="111"/>
      <c r="K117" s="111"/>
    </row>
    <row r="118" spans="1:11">
      <c r="A118" s="112"/>
      <c r="D118" s="112"/>
      <c r="I118" s="111"/>
      <c r="J118" s="111"/>
      <c r="K118" s="111"/>
    </row>
    <row r="119" spans="1:11">
      <c r="A119" s="112"/>
      <c r="D119" s="112"/>
      <c r="I119" s="111"/>
      <c r="J119" s="111"/>
      <c r="K119" s="111"/>
    </row>
    <row r="120" spans="1:11">
      <c r="A120" s="112"/>
      <c r="D120" s="112"/>
      <c r="I120" s="111"/>
      <c r="J120" s="111"/>
      <c r="K120" s="111"/>
    </row>
    <row r="121" spans="1:11">
      <c r="A121" s="112"/>
      <c r="D121" s="112"/>
      <c r="I121" s="111"/>
      <c r="J121" s="111"/>
      <c r="K121" s="111"/>
    </row>
    <row r="122" spans="1:11">
      <c r="A122" s="112"/>
      <c r="D122" s="112"/>
      <c r="I122" s="111"/>
      <c r="J122" s="111"/>
      <c r="K122" s="111"/>
    </row>
    <row r="123" spans="1:11">
      <c r="A123" s="112"/>
      <c r="D123" s="112"/>
      <c r="I123" s="111"/>
      <c r="J123" s="111"/>
      <c r="K123" s="111"/>
    </row>
    <row r="124" spans="1:11">
      <c r="A124" s="112"/>
      <c r="D124" s="112"/>
      <c r="I124" s="111"/>
      <c r="J124" s="111"/>
      <c r="K124" s="111"/>
    </row>
    <row r="125" spans="1:11">
      <c r="A125" s="112"/>
      <c r="D125" s="112"/>
      <c r="I125" s="111"/>
      <c r="J125" s="111"/>
      <c r="K125" s="111"/>
    </row>
    <row r="126" spans="1:11">
      <c r="A126" s="112"/>
      <c r="D126" s="112"/>
      <c r="I126" s="111"/>
      <c r="J126" s="111"/>
      <c r="K126" s="111"/>
    </row>
    <row r="127" spans="1:11">
      <c r="A127" s="112"/>
      <c r="D127" s="112"/>
      <c r="I127" s="111"/>
      <c r="J127" s="111"/>
      <c r="K127" s="111"/>
    </row>
    <row r="128" spans="1:11">
      <c r="A128" s="112"/>
      <c r="D128" s="112"/>
      <c r="I128" s="111"/>
      <c r="J128" s="111"/>
      <c r="K128" s="111"/>
    </row>
    <row r="129" spans="1:11">
      <c r="A129" s="112"/>
      <c r="D129" s="112"/>
      <c r="I129" s="111"/>
      <c r="J129" s="111"/>
      <c r="K129" s="111"/>
    </row>
    <row r="130" spans="1:11">
      <c r="A130" s="112"/>
      <c r="D130" s="112"/>
      <c r="I130" s="111"/>
      <c r="J130" s="111"/>
      <c r="K130" s="111"/>
    </row>
    <row r="131" spans="1:11">
      <c r="A131" s="112"/>
      <c r="D131" s="112"/>
      <c r="I131" s="111"/>
      <c r="J131" s="111"/>
      <c r="K131" s="111"/>
    </row>
    <row r="132" spans="1:11">
      <c r="A132" s="112"/>
      <c r="D132" s="112"/>
      <c r="I132" s="111"/>
      <c r="J132" s="111"/>
      <c r="K132" s="111"/>
    </row>
    <row r="133" spans="1:11">
      <c r="A133" s="112"/>
      <c r="D133" s="112"/>
      <c r="I133" s="111"/>
      <c r="J133" s="111"/>
      <c r="K133" s="111"/>
    </row>
    <row r="134" spans="1:11">
      <c r="A134" s="112"/>
      <c r="D134" s="112"/>
      <c r="I134" s="111"/>
      <c r="J134" s="111"/>
      <c r="K134" s="111"/>
    </row>
    <row r="135" spans="1:11">
      <c r="A135" s="112"/>
      <c r="D135" s="112"/>
      <c r="I135" s="111"/>
      <c r="J135" s="111"/>
      <c r="K135" s="111"/>
    </row>
    <row r="136" spans="1:11">
      <c r="A136" s="112"/>
      <c r="D136" s="112"/>
      <c r="I136" s="111"/>
      <c r="J136" s="111"/>
      <c r="K136" s="111"/>
    </row>
    <row r="137" spans="1:11">
      <c r="A137" s="112"/>
      <c r="D137" s="112"/>
      <c r="I137" s="111"/>
      <c r="J137" s="111"/>
      <c r="K137" s="111"/>
    </row>
    <row r="138" spans="1:11">
      <c r="A138" s="112"/>
      <c r="D138" s="112"/>
      <c r="I138" s="111"/>
      <c r="J138" s="111"/>
      <c r="K138" s="111"/>
    </row>
    <row r="139" spans="1:11">
      <c r="A139" s="112"/>
      <c r="D139" s="112"/>
      <c r="I139" s="111"/>
      <c r="J139" s="111"/>
      <c r="K139" s="111"/>
    </row>
    <row r="140" spans="1:11">
      <c r="A140" s="112"/>
      <c r="D140" s="112"/>
      <c r="I140" s="111"/>
      <c r="J140" s="111"/>
      <c r="K140" s="111"/>
    </row>
    <row r="141" spans="1:11">
      <c r="A141" s="112"/>
      <c r="D141" s="112"/>
      <c r="I141" s="111"/>
      <c r="J141" s="111"/>
      <c r="K141" s="111"/>
    </row>
    <row r="142" spans="1:11">
      <c r="A142" s="112"/>
      <c r="D142" s="112"/>
      <c r="I142" s="111"/>
      <c r="J142" s="111"/>
      <c r="K142" s="111"/>
    </row>
    <row r="143" spans="1:11">
      <c r="A143" s="112"/>
      <c r="D143" s="112"/>
      <c r="I143" s="111"/>
      <c r="J143" s="111"/>
      <c r="K143" s="111"/>
    </row>
    <row r="144" spans="1:11">
      <c r="A144" s="112"/>
      <c r="D144" s="112"/>
      <c r="I144" s="111"/>
      <c r="J144" s="111"/>
      <c r="K144" s="111"/>
    </row>
    <row r="145" spans="1:11">
      <c r="A145" s="112"/>
      <c r="D145" s="112"/>
      <c r="I145" s="111"/>
      <c r="J145" s="111"/>
      <c r="K145" s="111"/>
    </row>
    <row r="146" spans="1:11">
      <c r="A146" s="112"/>
      <c r="D146" s="112"/>
      <c r="I146" s="111"/>
      <c r="J146" s="111"/>
      <c r="K146" s="111"/>
    </row>
    <row r="147" spans="1:11">
      <c r="A147" s="112"/>
      <c r="D147" s="112"/>
      <c r="I147" s="111"/>
      <c r="J147" s="111"/>
      <c r="K147" s="111"/>
    </row>
    <row r="148" spans="1:11">
      <c r="A148" s="112"/>
      <c r="D148" s="112"/>
      <c r="I148" s="111"/>
      <c r="J148" s="111"/>
      <c r="K148" s="111"/>
    </row>
    <row r="149" spans="1:11">
      <c r="A149" s="112"/>
      <c r="D149" s="112"/>
      <c r="I149" s="111"/>
      <c r="J149" s="111"/>
      <c r="K149" s="111"/>
    </row>
    <row r="150" spans="1:11">
      <c r="A150" s="112"/>
      <c r="D150" s="112"/>
      <c r="I150" s="111"/>
      <c r="J150" s="111"/>
      <c r="K150" s="111"/>
    </row>
    <row r="151" spans="1:11">
      <c r="A151" s="112"/>
      <c r="D151" s="112"/>
      <c r="I151" s="111"/>
      <c r="J151" s="111"/>
      <c r="K151" s="111"/>
    </row>
  </sheetData>
  <mergeCells count="11">
    <mergeCell ref="B2:K2"/>
    <mergeCell ref="H4:H6"/>
    <mergeCell ref="I4:I6"/>
    <mergeCell ref="J4:J6"/>
    <mergeCell ref="K4:K6"/>
    <mergeCell ref="D5:D6"/>
    <mergeCell ref="E5:E6"/>
    <mergeCell ref="F5:F6"/>
    <mergeCell ref="D4:F4"/>
    <mergeCell ref="B4:C6"/>
    <mergeCell ref="G4:G6"/>
  </mergeCells>
  <pageMargins left="0.7" right="0.7" top="0.75" bottom="0.75" header="0.3" footer="0.3"/>
  <pageSetup orientation="portrait" horizontalDpi="4294967295" verticalDpi="4294967295" r:id="rId1"/>
  <ignoredErrors>
    <ignoredError sqref="D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showRowColHeaders="0" zoomScaleNormal="100" workbookViewId="0">
      <selection activeCell="C39" sqref="C39"/>
    </sheetView>
  </sheetViews>
  <sheetFormatPr baseColWidth="10" defaultColWidth="11.42578125" defaultRowHeight="14.25"/>
  <cols>
    <col min="1" max="1" width="3.140625" style="135" customWidth="1"/>
    <col min="2" max="2" width="17.7109375" style="2" customWidth="1"/>
    <col min="3" max="3" width="61.85546875" style="2" customWidth="1"/>
    <col min="4" max="4" width="11.140625" style="135" customWidth="1"/>
    <col min="5" max="5" width="12.5703125" style="2" customWidth="1"/>
    <col min="6" max="6" width="14.28515625" style="2" customWidth="1"/>
    <col min="7" max="7" width="16.28515625" style="2" customWidth="1"/>
    <col min="8" max="8" width="16.140625" style="2" customWidth="1"/>
    <col min="9" max="9" width="15.85546875" style="2" customWidth="1"/>
    <col min="10" max="10" width="15" style="2" customWidth="1"/>
    <col min="11" max="11" width="14.140625" style="2" customWidth="1"/>
    <col min="12" max="16384" width="11.42578125" style="2"/>
  </cols>
  <sheetData>
    <row r="1" spans="1:11">
      <c r="F1" s="136"/>
      <c r="G1" s="136"/>
      <c r="H1" s="136"/>
      <c r="I1" s="136"/>
      <c r="J1" s="136"/>
      <c r="K1" s="137"/>
    </row>
    <row r="2" spans="1:11">
      <c r="F2" s="135"/>
      <c r="G2" s="135"/>
      <c r="H2" s="135"/>
      <c r="I2" s="135"/>
      <c r="J2" s="135"/>
    </row>
    <row r="3" spans="1:11" ht="15.75" customHeight="1">
      <c r="B3" s="228" t="s">
        <v>208</v>
      </c>
      <c r="C3" s="228"/>
      <c r="D3" s="228"/>
      <c r="E3" s="228"/>
      <c r="F3" s="228"/>
      <c r="G3" s="228"/>
      <c r="H3" s="228"/>
      <c r="I3" s="228"/>
      <c r="J3" s="228"/>
      <c r="K3" s="228"/>
    </row>
    <row r="4" spans="1:11" ht="12.75" customHeight="1" thickBot="1"/>
    <row r="5" spans="1:11" ht="27.75" customHeight="1">
      <c r="B5" s="229" t="s">
        <v>89</v>
      </c>
      <c r="C5" s="229"/>
      <c r="D5" s="231" t="s">
        <v>0</v>
      </c>
      <c r="E5" s="231"/>
      <c r="F5" s="231"/>
      <c r="G5" s="226" t="s">
        <v>183</v>
      </c>
      <c r="H5" s="226" t="s">
        <v>1</v>
      </c>
      <c r="I5" s="226" t="s">
        <v>194</v>
      </c>
      <c r="J5" s="226" t="s">
        <v>3</v>
      </c>
      <c r="K5" s="226" t="s">
        <v>195</v>
      </c>
    </row>
    <row r="6" spans="1:11" ht="35.25" customHeight="1" thickBot="1">
      <c r="B6" s="230"/>
      <c r="C6" s="230"/>
      <c r="D6" s="138" t="s">
        <v>86</v>
      </c>
      <c r="E6" s="138" t="s">
        <v>87</v>
      </c>
      <c r="F6" s="138" t="s">
        <v>4</v>
      </c>
      <c r="G6" s="227"/>
      <c r="H6" s="227"/>
      <c r="I6" s="227"/>
      <c r="J6" s="227"/>
      <c r="K6" s="227"/>
    </row>
    <row r="7" spans="1:11" ht="20.100000000000001" customHeight="1" thickBot="1">
      <c r="B7" s="140"/>
      <c r="C7" s="140" t="s">
        <v>196</v>
      </c>
      <c r="D7" s="141">
        <f>+D8+D58</f>
        <v>2242.5340000000001</v>
      </c>
      <c r="E7" s="141">
        <f t="shared" ref="E7:K7" si="0">+E8+E58</f>
        <v>1413.7830000000001</v>
      </c>
      <c r="F7" s="141">
        <f t="shared" si="0"/>
        <v>21672.043620244778</v>
      </c>
      <c r="G7" s="141">
        <f t="shared" si="0"/>
        <v>3414.0094730076653</v>
      </c>
      <c r="H7" s="141">
        <f t="shared" si="0"/>
        <v>32810.824301999994</v>
      </c>
      <c r="I7" s="141">
        <f t="shared" si="0"/>
        <v>32058.253524840653</v>
      </c>
      <c r="J7" s="141">
        <f t="shared" si="0"/>
        <v>358.04075700000004</v>
      </c>
      <c r="K7" s="141">
        <f t="shared" si="0"/>
        <v>90313.17167709308</v>
      </c>
    </row>
    <row r="8" spans="1:11" ht="18" customHeight="1">
      <c r="B8" s="116" t="s">
        <v>103</v>
      </c>
      <c r="C8" s="116" t="s">
        <v>5</v>
      </c>
      <c r="D8" s="142">
        <f>SUM(D9:D57)</f>
        <v>2242.5</v>
      </c>
      <c r="E8" s="142">
        <f t="shared" ref="E8:K8" si="1">SUM(E9:E57)</f>
        <v>1413.7600000000002</v>
      </c>
      <c r="F8" s="142">
        <f t="shared" si="1"/>
        <v>21665.674070149995</v>
      </c>
      <c r="G8" s="142">
        <f t="shared" si="1"/>
        <v>2841.8304974000002</v>
      </c>
      <c r="H8" s="142">
        <f t="shared" si="1"/>
        <v>32810.824301999994</v>
      </c>
      <c r="I8" s="142">
        <f t="shared" si="1"/>
        <v>30716.356127356448</v>
      </c>
      <c r="J8" s="142">
        <f t="shared" si="1"/>
        <v>354.32158500000003</v>
      </c>
      <c r="K8" s="142">
        <f t="shared" si="1"/>
        <v>88389.006581906433</v>
      </c>
    </row>
    <row r="9" spans="1:11" ht="12.75" customHeight="1">
      <c r="A9" s="143"/>
      <c r="B9" s="2" t="s">
        <v>6</v>
      </c>
      <c r="C9" s="9" t="s">
        <v>104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2288.9289803166876</v>
      </c>
      <c r="J9" s="144">
        <v>0</v>
      </c>
      <c r="K9" s="144">
        <v>2288.9289803166876</v>
      </c>
    </row>
    <row r="10" spans="1:11" ht="12.75" customHeight="1">
      <c r="A10" s="143"/>
      <c r="B10" s="2" t="s">
        <v>105</v>
      </c>
      <c r="C10" s="9" t="s">
        <v>106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1610.7249326833128</v>
      </c>
      <c r="J10" s="144">
        <v>0</v>
      </c>
      <c r="K10" s="144">
        <v>1610.7249326833128</v>
      </c>
    </row>
    <row r="11" spans="1:11" ht="12.75" customHeight="1">
      <c r="A11" s="143"/>
      <c r="B11" s="2" t="s">
        <v>9</v>
      </c>
      <c r="C11" s="9" t="s">
        <v>107</v>
      </c>
      <c r="D11" s="144">
        <v>204.55500000000001</v>
      </c>
      <c r="E11" s="144">
        <v>115.676</v>
      </c>
      <c r="F11" s="144">
        <v>1334.0952204000002</v>
      </c>
      <c r="G11" s="144">
        <v>115.9573244</v>
      </c>
      <c r="H11" s="144">
        <v>240.74708000000001</v>
      </c>
      <c r="I11" s="144">
        <v>44.554464999999993</v>
      </c>
      <c r="J11" s="144">
        <v>0</v>
      </c>
      <c r="K11" s="144">
        <v>1735.3540898000001</v>
      </c>
    </row>
    <row r="12" spans="1:11" ht="12.75" customHeight="1">
      <c r="A12" s="143"/>
      <c r="B12" s="2" t="s">
        <v>9</v>
      </c>
      <c r="C12" s="9" t="s">
        <v>108</v>
      </c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23.068089000000001</v>
      </c>
      <c r="J12" s="144">
        <v>0</v>
      </c>
      <c r="K12" s="144">
        <v>23.068089000000001</v>
      </c>
    </row>
    <row r="13" spans="1:11" ht="12.75" customHeight="1">
      <c r="A13" s="143"/>
      <c r="B13" s="2" t="s">
        <v>109</v>
      </c>
      <c r="C13" s="9" t="s">
        <v>110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1022.6422000000001</v>
      </c>
      <c r="J13" s="144">
        <v>0</v>
      </c>
      <c r="K13" s="144">
        <v>1022.6422000000001</v>
      </c>
    </row>
    <row r="14" spans="1:11" ht="12.75" customHeight="1">
      <c r="A14" s="143"/>
      <c r="B14" s="2" t="s">
        <v>109</v>
      </c>
      <c r="C14" s="9" t="s">
        <v>111</v>
      </c>
      <c r="D14" s="144">
        <v>0</v>
      </c>
      <c r="E14" s="144">
        <v>0</v>
      </c>
      <c r="F14" s="144">
        <v>0</v>
      </c>
      <c r="G14" s="144">
        <v>0</v>
      </c>
      <c r="H14" s="144">
        <v>3801.302044</v>
      </c>
      <c r="I14" s="144">
        <v>0</v>
      </c>
      <c r="J14" s="144">
        <v>0</v>
      </c>
      <c r="K14" s="144">
        <v>3801.302044</v>
      </c>
    </row>
    <row r="15" spans="1:11" ht="12.95" customHeight="1">
      <c r="A15" s="143"/>
      <c r="B15" s="2" t="s">
        <v>109</v>
      </c>
      <c r="C15" s="9" t="s">
        <v>112</v>
      </c>
      <c r="D15" s="144">
        <v>0</v>
      </c>
      <c r="E15" s="144">
        <v>0</v>
      </c>
      <c r="F15" s="144">
        <v>0</v>
      </c>
      <c r="G15" s="144">
        <v>0</v>
      </c>
      <c r="H15" s="144">
        <v>49.950316000000001</v>
      </c>
      <c r="I15" s="144">
        <v>0</v>
      </c>
      <c r="J15" s="144">
        <v>0</v>
      </c>
      <c r="K15" s="144">
        <v>49.950316000000001</v>
      </c>
    </row>
    <row r="16" spans="1:11" ht="12.95" customHeight="1">
      <c r="A16" s="143"/>
      <c r="B16" s="2" t="s">
        <v>113</v>
      </c>
      <c r="C16" s="9" t="s">
        <v>114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145">
        <v>682.19318499999997</v>
      </c>
      <c r="J16" s="145">
        <v>0</v>
      </c>
      <c r="K16" s="145">
        <v>682.19318499999997</v>
      </c>
    </row>
    <row r="17" spans="1:11" ht="12.75" customHeight="1">
      <c r="A17" s="143"/>
      <c r="B17" s="2" t="s">
        <v>115</v>
      </c>
      <c r="C17" s="9" t="s">
        <v>116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</row>
    <row r="18" spans="1:11" ht="12.95" customHeight="1">
      <c r="A18" s="143"/>
      <c r="B18" s="2" t="s">
        <v>18</v>
      </c>
      <c r="C18" s="9" t="s">
        <v>117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412.00199000000009</v>
      </c>
      <c r="J18" s="145">
        <v>0</v>
      </c>
      <c r="K18" s="145">
        <v>412.00199000000009</v>
      </c>
    </row>
    <row r="19" spans="1:11" ht="12.95" customHeight="1">
      <c r="A19" s="143"/>
      <c r="B19" s="2" t="s">
        <v>18</v>
      </c>
      <c r="C19" s="9" t="s">
        <v>118</v>
      </c>
      <c r="D19" s="145">
        <v>0.41499999999999998</v>
      </c>
      <c r="E19" s="145">
        <v>0.40500000000000003</v>
      </c>
      <c r="F19" s="145">
        <v>2.4700000000000002</v>
      </c>
      <c r="G19" s="145">
        <v>24.007000000000001</v>
      </c>
      <c r="H19" s="145">
        <v>2590.0529999999999</v>
      </c>
      <c r="I19" s="145">
        <v>37.639000000000003</v>
      </c>
      <c r="J19" s="145">
        <v>0</v>
      </c>
      <c r="K19" s="145">
        <v>2654.1689999999999</v>
      </c>
    </row>
    <row r="20" spans="1:11" ht="12.95" customHeight="1">
      <c r="A20" s="143"/>
      <c r="B20" s="2" t="s">
        <v>21</v>
      </c>
      <c r="C20" s="9" t="s">
        <v>119</v>
      </c>
      <c r="D20" s="145">
        <v>1.4359999999999999</v>
      </c>
      <c r="E20" s="145">
        <v>0.84</v>
      </c>
      <c r="F20" s="145">
        <v>8.5220000000000002</v>
      </c>
      <c r="G20" s="145">
        <v>144.40899999999999</v>
      </c>
      <c r="H20" s="145">
        <v>0</v>
      </c>
      <c r="I20" s="145">
        <v>0</v>
      </c>
      <c r="J20" s="145">
        <v>0</v>
      </c>
      <c r="K20" s="145">
        <v>152.93100000000001</v>
      </c>
    </row>
    <row r="21" spans="1:11" ht="12.75" customHeight="1">
      <c r="A21" s="143"/>
      <c r="B21" s="2" t="s">
        <v>21</v>
      </c>
      <c r="C21" s="9" t="s">
        <v>120</v>
      </c>
      <c r="D21" s="145">
        <v>0</v>
      </c>
      <c r="E21" s="145">
        <v>0</v>
      </c>
      <c r="F21" s="145">
        <v>0</v>
      </c>
      <c r="G21" s="145">
        <v>0</v>
      </c>
      <c r="H21" s="145">
        <v>428.39496200000002</v>
      </c>
      <c r="I21" s="145">
        <v>0</v>
      </c>
      <c r="J21" s="145">
        <v>0</v>
      </c>
      <c r="K21" s="145">
        <v>428.39496200000002</v>
      </c>
    </row>
    <row r="22" spans="1:11" ht="12.95" customHeight="1">
      <c r="A22" s="143"/>
      <c r="B22" s="2" t="s">
        <v>21</v>
      </c>
      <c r="C22" s="9" t="s">
        <v>121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242.262764</v>
      </c>
      <c r="J22" s="145">
        <v>0</v>
      </c>
      <c r="K22" s="145">
        <v>242.262764</v>
      </c>
    </row>
    <row r="23" spans="1:11" ht="12.95" customHeight="1">
      <c r="A23" s="143"/>
      <c r="B23" s="2" t="s">
        <v>21</v>
      </c>
      <c r="C23" s="9" t="s">
        <v>122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37.778365999999991</v>
      </c>
      <c r="J23" s="145">
        <v>0</v>
      </c>
      <c r="K23" s="145">
        <v>37.778365999999991</v>
      </c>
    </row>
    <row r="24" spans="1:11" ht="12.75" customHeight="1">
      <c r="A24" s="143"/>
      <c r="B24" s="2" t="s">
        <v>21</v>
      </c>
      <c r="C24" s="9" t="s">
        <v>123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14.40981</v>
      </c>
      <c r="J24" s="145">
        <v>0</v>
      </c>
      <c r="K24" s="145">
        <v>14.40981</v>
      </c>
    </row>
    <row r="25" spans="1:11" ht="12.75" customHeight="1">
      <c r="A25" s="143"/>
      <c r="B25" s="2" t="s">
        <v>27</v>
      </c>
      <c r="C25" s="9" t="s">
        <v>124</v>
      </c>
      <c r="D25" s="145">
        <v>0</v>
      </c>
      <c r="E25" s="145">
        <v>0</v>
      </c>
      <c r="F25" s="145">
        <v>0</v>
      </c>
      <c r="G25" s="145">
        <v>0</v>
      </c>
      <c r="H25" s="145">
        <v>1835.1010999999999</v>
      </c>
      <c r="I25" s="145">
        <v>0</v>
      </c>
      <c r="J25" s="145">
        <v>0</v>
      </c>
      <c r="K25" s="145">
        <v>1835.1010999999999</v>
      </c>
    </row>
    <row r="26" spans="1:11" ht="12.75" customHeight="1">
      <c r="A26" s="143"/>
      <c r="B26" s="2" t="s">
        <v>29</v>
      </c>
      <c r="C26" s="9" t="s">
        <v>125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97.053515999999988</v>
      </c>
      <c r="J26" s="145">
        <v>0</v>
      </c>
      <c r="K26" s="145">
        <v>97.053515999999988</v>
      </c>
    </row>
    <row r="27" spans="1:11" ht="12.75" customHeight="1">
      <c r="A27" s="143"/>
      <c r="B27" s="2" t="s">
        <v>31</v>
      </c>
      <c r="C27" s="9" t="s">
        <v>126</v>
      </c>
      <c r="D27" s="145">
        <v>0</v>
      </c>
      <c r="E27" s="145">
        <v>0</v>
      </c>
      <c r="F27" s="145">
        <v>0</v>
      </c>
      <c r="G27" s="145">
        <v>4.6215000000000002</v>
      </c>
      <c r="H27" s="145">
        <v>0</v>
      </c>
      <c r="I27" s="145">
        <v>0</v>
      </c>
      <c r="J27" s="145">
        <v>0</v>
      </c>
      <c r="K27" s="145">
        <v>4.6215000000000002</v>
      </c>
    </row>
    <row r="28" spans="1:11" ht="12.95" customHeight="1">
      <c r="A28" s="143"/>
      <c r="B28" s="2" t="s">
        <v>31</v>
      </c>
      <c r="C28" s="9" t="s">
        <v>127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  <c r="J28" s="145">
        <v>0</v>
      </c>
      <c r="K28" s="145">
        <v>0</v>
      </c>
    </row>
    <row r="29" spans="1:11" ht="12.95" customHeight="1">
      <c r="A29" s="143"/>
      <c r="B29" s="2" t="s">
        <v>31</v>
      </c>
      <c r="C29" s="9" t="s">
        <v>128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200.64012100000005</v>
      </c>
      <c r="J29" s="145">
        <v>0</v>
      </c>
      <c r="K29" s="145">
        <v>200.64012100000005</v>
      </c>
    </row>
    <row r="30" spans="1:11" ht="12.95" customHeight="1">
      <c r="A30" s="143"/>
      <c r="B30" s="2" t="s">
        <v>34</v>
      </c>
      <c r="C30" s="9" t="s">
        <v>129</v>
      </c>
      <c r="D30" s="145">
        <v>0</v>
      </c>
      <c r="E30" s="145">
        <v>0</v>
      </c>
      <c r="F30" s="145">
        <v>0</v>
      </c>
      <c r="G30" s="145">
        <v>6.68</v>
      </c>
      <c r="H30" s="145">
        <v>0</v>
      </c>
      <c r="I30" s="145">
        <v>0.61</v>
      </c>
      <c r="J30" s="145">
        <v>0</v>
      </c>
      <c r="K30" s="145">
        <v>7.29</v>
      </c>
    </row>
    <row r="31" spans="1:11" ht="12.95" customHeight="1">
      <c r="A31" s="143"/>
      <c r="B31" s="2" t="s">
        <v>130</v>
      </c>
      <c r="C31" s="9" t="s">
        <v>131</v>
      </c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34.704512000000001</v>
      </c>
      <c r="J31" s="145">
        <v>0</v>
      </c>
      <c r="K31" s="145">
        <v>34.704512000000001</v>
      </c>
    </row>
    <row r="32" spans="1:11" ht="12.75" customHeight="1">
      <c r="A32" s="143"/>
      <c r="B32" s="2" t="s">
        <v>132</v>
      </c>
      <c r="C32" s="9" t="s">
        <v>133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6460.4042806165007</v>
      </c>
      <c r="J32" s="145">
        <v>0</v>
      </c>
      <c r="K32" s="145">
        <v>6460.4042806165007</v>
      </c>
    </row>
    <row r="33" spans="1:11" ht="12.75" customHeight="1">
      <c r="A33" s="143"/>
      <c r="B33" s="2" t="s">
        <v>132</v>
      </c>
      <c r="C33" s="9" t="s">
        <v>134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439.730726</v>
      </c>
      <c r="J33" s="145">
        <v>0</v>
      </c>
      <c r="K33" s="145">
        <v>439.730726</v>
      </c>
    </row>
    <row r="34" spans="1:11" ht="12.75" customHeight="1">
      <c r="A34" s="143"/>
      <c r="B34" s="2" t="s">
        <v>135</v>
      </c>
      <c r="C34" s="9" t="s">
        <v>136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383.63013500000005</v>
      </c>
      <c r="J34" s="145">
        <v>0</v>
      </c>
      <c r="K34" s="145">
        <v>383.63013500000005</v>
      </c>
    </row>
    <row r="35" spans="1:11" ht="12.75" customHeight="1">
      <c r="A35" s="143"/>
      <c r="B35" s="2" t="s">
        <v>135</v>
      </c>
      <c r="C35" s="9" t="s">
        <v>137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12.965187</v>
      </c>
      <c r="J35" s="145">
        <v>0</v>
      </c>
      <c r="K35" s="145">
        <v>12.965187</v>
      </c>
    </row>
    <row r="36" spans="1:11" ht="12.75" customHeight="1">
      <c r="A36" s="143"/>
      <c r="B36" s="2" t="s">
        <v>135</v>
      </c>
      <c r="C36" s="9" t="s">
        <v>138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77.626448999999994</v>
      </c>
      <c r="J36" s="145">
        <v>0</v>
      </c>
      <c r="K36" s="145">
        <v>77.626448999999994</v>
      </c>
    </row>
    <row r="37" spans="1:11" ht="12.95" customHeight="1">
      <c r="A37" s="143"/>
      <c r="B37" s="2" t="s">
        <v>135</v>
      </c>
      <c r="C37" s="9" t="s">
        <v>139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35.988819999999997</v>
      </c>
      <c r="J37" s="145">
        <v>0</v>
      </c>
      <c r="K37" s="145">
        <v>35.988819999999997</v>
      </c>
    </row>
    <row r="38" spans="1:11" ht="12.75" customHeight="1">
      <c r="A38" s="143"/>
      <c r="B38" s="2" t="s">
        <v>135</v>
      </c>
      <c r="C38" s="9" t="s">
        <v>140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348.859576</v>
      </c>
      <c r="J38" s="145">
        <v>0</v>
      </c>
      <c r="K38" s="145">
        <v>348.859576</v>
      </c>
    </row>
    <row r="39" spans="1:11" ht="12.95" customHeight="1">
      <c r="A39" s="143"/>
      <c r="B39" s="2" t="s">
        <v>36</v>
      </c>
      <c r="C39" s="9" t="s">
        <v>141</v>
      </c>
      <c r="D39" s="145">
        <v>518.72900000000004</v>
      </c>
      <c r="E39" s="145">
        <v>332.79</v>
      </c>
      <c r="F39" s="145">
        <v>4483.2466320000003</v>
      </c>
      <c r="G39" s="145">
        <v>1824.5340770000003</v>
      </c>
      <c r="H39" s="145">
        <v>5430.5033540000004</v>
      </c>
      <c r="I39" s="145">
        <v>2819.3637939999994</v>
      </c>
      <c r="J39" s="145">
        <v>344.77597300000002</v>
      </c>
      <c r="K39" s="145">
        <v>14902.423829999998</v>
      </c>
    </row>
    <row r="40" spans="1:11" ht="12.75" customHeight="1">
      <c r="A40" s="143"/>
      <c r="B40" s="2" t="s">
        <v>36</v>
      </c>
      <c r="C40" s="9" t="s">
        <v>142</v>
      </c>
      <c r="D40" s="145">
        <v>1473.7439999999999</v>
      </c>
      <c r="E40" s="145">
        <v>931.86500000000001</v>
      </c>
      <c r="F40" s="145">
        <v>15318.094546299997</v>
      </c>
      <c r="G40" s="145">
        <v>5.892E-2</v>
      </c>
      <c r="H40" s="145">
        <v>0</v>
      </c>
      <c r="I40" s="145">
        <v>0</v>
      </c>
      <c r="J40" s="145">
        <v>0</v>
      </c>
      <c r="K40" s="145">
        <v>15318.153466299998</v>
      </c>
    </row>
    <row r="41" spans="1:11" ht="12.75" customHeight="1">
      <c r="A41" s="143"/>
      <c r="B41" s="2" t="s">
        <v>36</v>
      </c>
      <c r="C41" s="9" t="s">
        <v>197</v>
      </c>
      <c r="D41" s="145">
        <v>0</v>
      </c>
      <c r="E41" s="145">
        <v>0</v>
      </c>
      <c r="F41" s="145">
        <v>0</v>
      </c>
      <c r="G41" s="145">
        <v>0</v>
      </c>
      <c r="H41" s="145">
        <v>1610.6210000000001</v>
      </c>
      <c r="I41" s="145">
        <v>0</v>
      </c>
      <c r="J41" s="145">
        <v>0</v>
      </c>
      <c r="K41" s="145">
        <v>1610.6210000000001</v>
      </c>
    </row>
    <row r="42" spans="1:11" ht="12.75" customHeight="1">
      <c r="A42" s="143"/>
      <c r="B42" s="2" t="s">
        <v>143</v>
      </c>
      <c r="C42" s="9" t="s">
        <v>144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145">
        <v>1969.1912592432436</v>
      </c>
      <c r="J42" s="145">
        <v>0</v>
      </c>
      <c r="K42" s="145">
        <v>1969.1912592432436</v>
      </c>
    </row>
    <row r="43" spans="1:11" ht="12.75" customHeight="1">
      <c r="A43" s="143"/>
      <c r="B43" s="2" t="s">
        <v>143</v>
      </c>
      <c r="C43" s="9" t="s">
        <v>145</v>
      </c>
      <c r="D43" s="145">
        <v>0</v>
      </c>
      <c r="E43" s="145">
        <v>0</v>
      </c>
      <c r="F43" s="145">
        <v>0</v>
      </c>
      <c r="G43" s="145">
        <v>0</v>
      </c>
      <c r="H43" s="145">
        <v>1020.0206959999999</v>
      </c>
      <c r="I43" s="145">
        <v>0</v>
      </c>
      <c r="J43" s="145">
        <v>0</v>
      </c>
      <c r="K43" s="145">
        <v>1020.0206959999999</v>
      </c>
    </row>
    <row r="44" spans="1:11" ht="12.95" customHeight="1">
      <c r="A44" s="143"/>
      <c r="B44" s="2" t="s">
        <v>49</v>
      </c>
      <c r="C44" s="9" t="s">
        <v>146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4159.4001090000002</v>
      </c>
      <c r="J44" s="145">
        <v>0</v>
      </c>
      <c r="K44" s="145">
        <v>4159.4001090000002</v>
      </c>
    </row>
    <row r="45" spans="1:11" ht="12.75" customHeight="1">
      <c r="A45" s="143"/>
      <c r="B45" s="2" t="s">
        <v>51</v>
      </c>
      <c r="C45" s="9" t="s">
        <v>147</v>
      </c>
      <c r="D45" s="145">
        <v>0</v>
      </c>
      <c r="E45" s="145">
        <v>0</v>
      </c>
      <c r="F45" s="145">
        <v>0</v>
      </c>
      <c r="G45" s="145">
        <v>0</v>
      </c>
      <c r="H45" s="145">
        <v>0</v>
      </c>
      <c r="I45" s="145">
        <v>388.37680210459996</v>
      </c>
      <c r="J45" s="145">
        <v>0</v>
      </c>
      <c r="K45" s="145">
        <v>388.37680210459996</v>
      </c>
    </row>
    <row r="46" spans="1:11" ht="12.75" customHeight="1">
      <c r="A46" s="143"/>
      <c r="B46" s="2" t="s">
        <v>51</v>
      </c>
      <c r="C46" s="9" t="s">
        <v>148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145">
        <v>3291.5187490000012</v>
      </c>
      <c r="J46" s="145">
        <v>0</v>
      </c>
      <c r="K46" s="145">
        <v>3291.5187490000012</v>
      </c>
    </row>
    <row r="47" spans="1:11" ht="12.95" customHeight="1">
      <c r="A47" s="143"/>
      <c r="B47" s="2" t="s">
        <v>149</v>
      </c>
      <c r="C47" s="9" t="s">
        <v>150</v>
      </c>
      <c r="D47" s="145">
        <v>0</v>
      </c>
      <c r="E47" s="145">
        <v>0</v>
      </c>
      <c r="F47" s="145">
        <v>0.17599999999999999</v>
      </c>
      <c r="G47" s="145">
        <v>231.13608000000002</v>
      </c>
      <c r="H47" s="145">
        <v>1453.5726499999998</v>
      </c>
      <c r="I47" s="145">
        <v>2.36605</v>
      </c>
      <c r="J47" s="145">
        <v>0.69799999999999995</v>
      </c>
      <c r="K47" s="145">
        <v>1687.9487799999999</v>
      </c>
    </row>
    <row r="48" spans="1:11" ht="12.75" customHeight="1">
      <c r="A48" s="143"/>
      <c r="B48" s="2" t="s">
        <v>151</v>
      </c>
      <c r="C48" s="9" t="s">
        <v>152</v>
      </c>
      <c r="D48" s="145">
        <v>0</v>
      </c>
      <c r="E48" s="145">
        <v>0</v>
      </c>
      <c r="F48" s="145">
        <v>0</v>
      </c>
      <c r="G48" s="145">
        <v>0</v>
      </c>
      <c r="H48" s="145">
        <v>11176.671308999999</v>
      </c>
      <c r="I48" s="145">
        <v>15.32835</v>
      </c>
      <c r="J48" s="145">
        <v>0</v>
      </c>
      <c r="K48" s="145">
        <v>11191.999658999997</v>
      </c>
    </row>
    <row r="49" spans="1:14">
      <c r="A49" s="143"/>
      <c r="B49" s="2" t="s">
        <v>57</v>
      </c>
      <c r="C49" s="9" t="s">
        <v>198</v>
      </c>
      <c r="D49" s="145">
        <v>0</v>
      </c>
      <c r="E49" s="145">
        <v>0</v>
      </c>
      <c r="F49" s="145">
        <v>0</v>
      </c>
      <c r="G49" s="145">
        <v>0</v>
      </c>
      <c r="H49" s="145">
        <v>7</v>
      </c>
      <c r="I49" s="145">
        <v>0</v>
      </c>
      <c r="J49" s="145">
        <v>0</v>
      </c>
      <c r="K49" s="145">
        <v>7</v>
      </c>
    </row>
    <row r="50" spans="1:14" ht="12.95" customHeight="1">
      <c r="A50" s="143"/>
      <c r="B50" s="2" t="s">
        <v>59</v>
      </c>
      <c r="C50" s="9" t="s">
        <v>153</v>
      </c>
      <c r="D50" s="145">
        <v>20.677</v>
      </c>
      <c r="E50" s="145">
        <v>12.727</v>
      </c>
      <c r="F50" s="145">
        <v>188.97217500000005</v>
      </c>
      <c r="G50" s="145">
        <v>400.71831600000007</v>
      </c>
      <c r="H50" s="145">
        <v>2647.4359850000005</v>
      </c>
      <c r="I50" s="145">
        <v>155.62223800000001</v>
      </c>
      <c r="J50" s="145">
        <v>8.8476119999999998</v>
      </c>
      <c r="K50" s="145">
        <v>3401.5963259999999</v>
      </c>
    </row>
    <row r="51" spans="1:14" ht="12.95" customHeight="1">
      <c r="A51" s="143"/>
      <c r="B51" s="2" t="s">
        <v>61</v>
      </c>
      <c r="C51" s="9" t="s">
        <v>154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1654.5286605921008</v>
      </c>
      <c r="J51" s="145">
        <v>0</v>
      </c>
      <c r="K51" s="145">
        <v>1654.5286605921008</v>
      </c>
    </row>
    <row r="52" spans="1:14" ht="12.95" customHeight="1">
      <c r="A52" s="143"/>
      <c r="B52" s="2" t="s">
        <v>155</v>
      </c>
      <c r="C52" s="9" t="s">
        <v>156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992.5416848000001</v>
      </c>
      <c r="J52" s="145">
        <v>0</v>
      </c>
      <c r="K52" s="145">
        <v>992.5416848000001</v>
      </c>
    </row>
    <row r="53" spans="1:14" ht="12.95" customHeight="1">
      <c r="A53" s="143"/>
      <c r="B53" s="2" t="s">
        <v>63</v>
      </c>
      <c r="C53" s="9" t="s">
        <v>157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507.23783700000001</v>
      </c>
      <c r="J53" s="145">
        <v>0</v>
      </c>
      <c r="K53" s="145">
        <v>507.23783700000001</v>
      </c>
    </row>
    <row r="54" spans="1:14" ht="12.95" customHeight="1">
      <c r="A54" s="143"/>
      <c r="B54" s="2" t="s">
        <v>63</v>
      </c>
      <c r="C54" s="9" t="s">
        <v>158</v>
      </c>
      <c r="D54" s="145">
        <v>2.5630000000000002</v>
      </c>
      <c r="E54" s="145">
        <v>1.9870000000000001</v>
      </c>
      <c r="F54" s="145">
        <v>26.106000000000002</v>
      </c>
      <c r="G54" s="145">
        <v>88.102000000000004</v>
      </c>
      <c r="H54" s="145">
        <v>324.43900000000002</v>
      </c>
      <c r="I54" s="145">
        <v>2.1190000000000002</v>
      </c>
      <c r="J54" s="145">
        <v>0</v>
      </c>
      <c r="K54" s="145">
        <v>440.76600000000002</v>
      </c>
    </row>
    <row r="55" spans="1:14" ht="12.75" customHeight="1">
      <c r="A55" s="143"/>
      <c r="B55" s="2" t="s">
        <v>63</v>
      </c>
      <c r="C55" s="9" t="s">
        <v>159</v>
      </c>
      <c r="D55" s="145">
        <v>20.381</v>
      </c>
      <c r="E55" s="145">
        <v>17.47</v>
      </c>
      <c r="F55" s="145">
        <v>303.99149645000011</v>
      </c>
      <c r="G55" s="145">
        <v>1.6062799999999999</v>
      </c>
      <c r="H55" s="145">
        <v>43.744915999999996</v>
      </c>
      <c r="I55" s="145">
        <v>0</v>
      </c>
      <c r="J55" s="145">
        <v>0</v>
      </c>
      <c r="K55" s="145">
        <v>349.34269245000007</v>
      </c>
    </row>
    <row r="56" spans="1:14" ht="12.95" customHeight="1">
      <c r="A56" s="143"/>
      <c r="B56" s="2" t="s">
        <v>160</v>
      </c>
      <c r="C56" s="9" t="s">
        <v>161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250.34448900000001</v>
      </c>
      <c r="J56" s="145">
        <v>0</v>
      </c>
      <c r="K56" s="145">
        <v>250.34448900000001</v>
      </c>
    </row>
    <row r="57" spans="1:14" ht="12.75" customHeight="1">
      <c r="A57" s="143"/>
      <c r="B57" s="2" t="s">
        <v>63</v>
      </c>
      <c r="C57" s="9" t="s">
        <v>162</v>
      </c>
      <c r="D57" s="145">
        <v>0</v>
      </c>
      <c r="E57" s="145">
        <v>0</v>
      </c>
      <c r="F57" s="145">
        <v>0</v>
      </c>
      <c r="G57" s="145">
        <v>0</v>
      </c>
      <c r="H57" s="145">
        <v>151.26689000000002</v>
      </c>
      <c r="I57" s="145">
        <v>0</v>
      </c>
      <c r="J57" s="145">
        <v>0</v>
      </c>
      <c r="K57" s="145">
        <v>151.26689000000002</v>
      </c>
    </row>
    <row r="58" spans="1:14" s="149" customFormat="1" ht="12.95" customHeight="1">
      <c r="A58" s="146"/>
      <c r="B58" s="147"/>
      <c r="C58" s="147" t="s">
        <v>68</v>
      </c>
      <c r="D58" s="148">
        <f>SUM(D59:D75)</f>
        <v>3.4000000000000002E-2</v>
      </c>
      <c r="E58" s="148">
        <f t="shared" ref="E58:K58" si="2">SUM(E59:E75)</f>
        <v>2.3E-2</v>
      </c>
      <c r="F58" s="148">
        <f t="shared" si="2"/>
        <v>6.3695500947825181</v>
      </c>
      <c r="G58" s="148">
        <f t="shared" si="2"/>
        <v>572.17897560766517</v>
      </c>
      <c r="H58" s="148">
        <f t="shared" si="2"/>
        <v>0</v>
      </c>
      <c r="I58" s="148">
        <f t="shared" si="2"/>
        <v>1341.8973974842031</v>
      </c>
      <c r="J58" s="148">
        <f t="shared" si="2"/>
        <v>3.7191720000000004</v>
      </c>
      <c r="K58" s="148">
        <f t="shared" si="2"/>
        <v>1924.1650951866504</v>
      </c>
      <c r="L58" s="2"/>
      <c r="M58" s="2"/>
      <c r="N58" s="2"/>
    </row>
    <row r="59" spans="1:14" ht="12.95" customHeight="1">
      <c r="A59" s="143"/>
      <c r="B59" s="2" t="s">
        <v>163</v>
      </c>
      <c r="C59" s="9" t="s">
        <v>199</v>
      </c>
      <c r="D59" s="145">
        <v>0</v>
      </c>
      <c r="E59" s="145">
        <v>0</v>
      </c>
      <c r="F59" s="145">
        <v>1.8158110000000009E-2</v>
      </c>
      <c r="G59" s="145">
        <v>4.4814789440918172</v>
      </c>
      <c r="H59" s="145">
        <v>0</v>
      </c>
      <c r="I59" s="145">
        <v>1.2369753099999998</v>
      </c>
      <c r="J59" s="145">
        <v>3.7799999999999999E-3</v>
      </c>
      <c r="K59" s="145">
        <v>5.7403923640918171</v>
      </c>
    </row>
    <row r="60" spans="1:14" ht="12.95" customHeight="1">
      <c r="A60" s="143"/>
      <c r="B60" s="2" t="s">
        <v>163</v>
      </c>
      <c r="C60" s="9" t="s">
        <v>200</v>
      </c>
      <c r="D60" s="145">
        <v>0</v>
      </c>
      <c r="E60" s="145">
        <v>0</v>
      </c>
      <c r="F60" s="145">
        <v>0</v>
      </c>
      <c r="G60" s="145">
        <v>4.9329395872727275</v>
      </c>
      <c r="H60" s="145">
        <v>0</v>
      </c>
      <c r="I60" s="145">
        <v>0.28754496400000001</v>
      </c>
      <c r="J60" s="145">
        <v>0.20742000000000002</v>
      </c>
      <c r="K60" s="145">
        <v>5.4279045512727269</v>
      </c>
    </row>
    <row r="61" spans="1:14" ht="12.75" customHeight="1">
      <c r="A61" s="143"/>
      <c r="B61" s="2" t="s">
        <v>163</v>
      </c>
      <c r="C61" s="9" t="s">
        <v>164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0.54300000000000004</v>
      </c>
      <c r="J61" s="145">
        <v>0</v>
      </c>
      <c r="K61" s="145">
        <v>0.54300000000000004</v>
      </c>
    </row>
    <row r="62" spans="1:14" ht="12.75" customHeight="1">
      <c r="A62" s="143"/>
      <c r="B62" s="2" t="s">
        <v>165</v>
      </c>
      <c r="C62" s="9" t="s">
        <v>201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609.66104999999982</v>
      </c>
      <c r="J62" s="145">
        <v>0</v>
      </c>
      <c r="K62" s="145">
        <v>609.66104999999982</v>
      </c>
    </row>
    <row r="63" spans="1:14">
      <c r="A63" s="143"/>
      <c r="B63" s="2" t="s">
        <v>166</v>
      </c>
      <c r="C63" s="9" t="s">
        <v>167</v>
      </c>
      <c r="D63" s="145">
        <v>0</v>
      </c>
      <c r="E63" s="145">
        <v>0</v>
      </c>
      <c r="F63" s="145">
        <v>1.4860566194153553</v>
      </c>
      <c r="G63" s="145">
        <v>5.7999981802646436</v>
      </c>
      <c r="H63" s="145">
        <v>0</v>
      </c>
      <c r="I63" s="145">
        <v>0</v>
      </c>
      <c r="J63" s="145">
        <v>6.8500000000000005E-2</v>
      </c>
      <c r="K63" s="145">
        <v>7.3545547996799989</v>
      </c>
    </row>
    <row r="64" spans="1:14" ht="12.75" customHeight="1">
      <c r="A64" s="143"/>
      <c r="B64" s="2" t="s">
        <v>69</v>
      </c>
      <c r="C64" s="9" t="s">
        <v>168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636.25037000000009</v>
      </c>
      <c r="J64" s="145">
        <v>0</v>
      </c>
      <c r="K64" s="145">
        <v>636.25037000000009</v>
      </c>
    </row>
    <row r="65" spans="1:11" ht="12.95" customHeight="1">
      <c r="A65" s="143"/>
      <c r="B65" s="2" t="s">
        <v>69</v>
      </c>
      <c r="C65" s="9" t="s">
        <v>169</v>
      </c>
      <c r="D65" s="145">
        <v>1.7000000000000001E-2</v>
      </c>
      <c r="E65" s="145">
        <v>1.0999999999999999E-2</v>
      </c>
      <c r="F65" s="145">
        <v>0</v>
      </c>
      <c r="G65" s="145">
        <v>447.53399999999999</v>
      </c>
      <c r="H65" s="145">
        <v>0</v>
      </c>
      <c r="I65" s="145">
        <v>0</v>
      </c>
      <c r="J65" s="145">
        <v>1.8240000000000001</v>
      </c>
      <c r="K65" s="145">
        <v>449.358</v>
      </c>
    </row>
    <row r="66" spans="1:11" ht="12.75" customHeight="1">
      <c r="A66" s="143"/>
      <c r="B66" s="2" t="s">
        <v>69</v>
      </c>
      <c r="C66" s="9" t="s">
        <v>170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145">
        <v>5.7530000000000001</v>
      </c>
      <c r="J66" s="145">
        <v>0</v>
      </c>
      <c r="K66" s="145">
        <v>5.7530000000000001</v>
      </c>
    </row>
    <row r="67" spans="1:11" ht="12.75" customHeight="1">
      <c r="A67" s="143"/>
      <c r="B67" s="2" t="s">
        <v>171</v>
      </c>
      <c r="C67" s="9" t="s">
        <v>202</v>
      </c>
      <c r="D67" s="145">
        <v>0</v>
      </c>
      <c r="E67" s="145">
        <v>0</v>
      </c>
      <c r="F67" s="145">
        <v>3.5504543653671634</v>
      </c>
      <c r="G67" s="145">
        <v>20.308608896035942</v>
      </c>
      <c r="H67" s="145">
        <v>0</v>
      </c>
      <c r="I67" s="145">
        <v>11.825411208232</v>
      </c>
      <c r="J67" s="145">
        <v>0.78278199999999998</v>
      </c>
      <c r="K67" s="145">
        <v>36.467256469635103</v>
      </c>
    </row>
    <row r="68" spans="1:11" ht="12.95" customHeight="1">
      <c r="A68" s="143"/>
      <c r="B68" s="2" t="s">
        <v>172</v>
      </c>
      <c r="C68" s="9" t="s">
        <v>203</v>
      </c>
      <c r="D68" s="145">
        <v>0</v>
      </c>
      <c r="E68" s="145">
        <v>0</v>
      </c>
      <c r="F68" s="145">
        <v>1.314881</v>
      </c>
      <c r="G68" s="145">
        <v>10.942949999999994</v>
      </c>
      <c r="H68" s="145">
        <v>0</v>
      </c>
      <c r="I68" s="145">
        <v>0</v>
      </c>
      <c r="J68" s="145">
        <v>0.33068999999999998</v>
      </c>
      <c r="K68" s="145">
        <v>12.588520999999995</v>
      </c>
    </row>
    <row r="69" spans="1:11" ht="12.75" customHeight="1">
      <c r="A69" s="143"/>
      <c r="B69" s="2" t="s">
        <v>173</v>
      </c>
      <c r="C69" s="9" t="s">
        <v>204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145">
        <v>0</v>
      </c>
      <c r="J69" s="145">
        <v>0</v>
      </c>
      <c r="K69" s="145">
        <v>0</v>
      </c>
    </row>
    <row r="70" spans="1:11">
      <c r="A70" s="143"/>
      <c r="B70" s="2" t="s">
        <v>174</v>
      </c>
      <c r="C70" s="9" t="s">
        <v>205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145">
        <v>3.7214799999999997</v>
      </c>
      <c r="J70" s="145">
        <v>0</v>
      </c>
      <c r="K70" s="145">
        <v>3.7214799999999997</v>
      </c>
    </row>
    <row r="71" spans="1:11">
      <c r="A71" s="143"/>
      <c r="B71" s="2" t="s">
        <v>77</v>
      </c>
      <c r="C71" s="9" t="s">
        <v>175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145">
        <v>45.481549999999991</v>
      </c>
      <c r="J71" s="145">
        <v>0</v>
      </c>
      <c r="K71" s="145">
        <v>45.481549999999991</v>
      </c>
    </row>
    <row r="72" spans="1:11">
      <c r="A72" s="143"/>
      <c r="B72" s="2" t="s">
        <v>77</v>
      </c>
      <c r="C72" s="9" t="s">
        <v>176</v>
      </c>
      <c r="D72" s="145">
        <v>1.7000000000000001E-2</v>
      </c>
      <c r="E72" s="145">
        <v>1.2E-2</v>
      </c>
      <c r="F72" s="145">
        <v>0</v>
      </c>
      <c r="G72" s="145">
        <v>77.031999999999996</v>
      </c>
      <c r="H72" s="145">
        <v>0</v>
      </c>
      <c r="I72" s="145">
        <v>6.0000000000000001E-3</v>
      </c>
      <c r="J72" s="145">
        <v>0.502</v>
      </c>
      <c r="K72" s="145">
        <v>77.540000000000006</v>
      </c>
    </row>
    <row r="73" spans="1:11">
      <c r="A73" s="143"/>
      <c r="B73" s="2" t="s">
        <v>77</v>
      </c>
      <c r="C73" s="9" t="s">
        <v>206</v>
      </c>
      <c r="D73" s="145">
        <v>0</v>
      </c>
      <c r="E73" s="145">
        <v>0</v>
      </c>
      <c r="F73" s="145">
        <v>0</v>
      </c>
      <c r="G73" s="145">
        <v>0</v>
      </c>
      <c r="H73" s="145">
        <v>0</v>
      </c>
      <c r="I73" s="145">
        <v>0</v>
      </c>
      <c r="J73" s="145">
        <v>0</v>
      </c>
      <c r="K73" s="145">
        <v>0</v>
      </c>
    </row>
    <row r="74" spans="1:11">
      <c r="A74" s="143"/>
      <c r="B74" s="2" t="s">
        <v>177</v>
      </c>
      <c r="C74" s="9" t="s">
        <v>178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145">
        <v>27.131016001971432</v>
      </c>
      <c r="J74" s="145">
        <v>0</v>
      </c>
      <c r="K74" s="145">
        <v>27.131016001971432</v>
      </c>
    </row>
    <row r="75" spans="1:11">
      <c r="A75" s="143"/>
      <c r="B75" s="150" t="s">
        <v>80</v>
      </c>
      <c r="C75" s="121" t="s">
        <v>179</v>
      </c>
      <c r="D75" s="151">
        <v>0</v>
      </c>
      <c r="E75" s="151">
        <v>0</v>
      </c>
      <c r="F75" s="151">
        <v>0</v>
      </c>
      <c r="G75" s="151">
        <v>1.147</v>
      </c>
      <c r="H75" s="151">
        <v>0</v>
      </c>
      <c r="I75" s="151">
        <v>0</v>
      </c>
      <c r="J75" s="151">
        <v>0</v>
      </c>
      <c r="K75" s="151">
        <v>1.147</v>
      </c>
    </row>
    <row r="76" spans="1:11">
      <c r="B76" s="122" t="s">
        <v>180</v>
      </c>
    </row>
    <row r="77" spans="1:11">
      <c r="B77" s="122" t="s">
        <v>207</v>
      </c>
    </row>
    <row r="78" spans="1:11">
      <c r="B78" s="122" t="s">
        <v>181</v>
      </c>
    </row>
    <row r="79" spans="1:11">
      <c r="B79" s="152" t="s">
        <v>85</v>
      </c>
    </row>
    <row r="80" spans="1:11">
      <c r="I80" s="135"/>
      <c r="J80" s="135"/>
      <c r="K80" s="135"/>
    </row>
    <row r="81" spans="9:11">
      <c r="I81" s="135"/>
      <c r="J81" s="135"/>
      <c r="K81" s="135"/>
    </row>
    <row r="82" spans="9:11">
      <c r="I82" s="135"/>
      <c r="J82" s="135"/>
      <c r="K82" s="135"/>
    </row>
    <row r="83" spans="9:11">
      <c r="I83" s="135"/>
      <c r="J83" s="135"/>
      <c r="K83" s="135"/>
    </row>
    <row r="84" spans="9:11">
      <c r="I84" s="135"/>
      <c r="J84" s="135"/>
      <c r="K84" s="135"/>
    </row>
    <row r="85" spans="9:11">
      <c r="I85" s="135"/>
      <c r="J85" s="135"/>
      <c r="K85" s="135"/>
    </row>
    <row r="86" spans="9:11">
      <c r="I86" s="135"/>
      <c r="J86" s="135"/>
      <c r="K86" s="135"/>
    </row>
    <row r="87" spans="9:11">
      <c r="I87" s="135"/>
      <c r="J87" s="135"/>
      <c r="K87" s="135"/>
    </row>
    <row r="88" spans="9:11">
      <c r="I88" s="135"/>
      <c r="J88" s="135"/>
      <c r="K88" s="135"/>
    </row>
    <row r="89" spans="9:11">
      <c r="I89" s="135"/>
      <c r="J89" s="135"/>
      <c r="K89" s="135"/>
    </row>
    <row r="90" spans="9:11">
      <c r="I90" s="135"/>
      <c r="J90" s="135"/>
      <c r="K90" s="135"/>
    </row>
    <row r="91" spans="9:11">
      <c r="I91" s="135"/>
      <c r="J91" s="135"/>
      <c r="K91" s="135"/>
    </row>
    <row r="92" spans="9:11">
      <c r="I92" s="135"/>
      <c r="J92" s="135"/>
      <c r="K92" s="135"/>
    </row>
    <row r="93" spans="9:11">
      <c r="I93" s="135"/>
      <c r="J93" s="135"/>
      <c r="K93" s="135"/>
    </row>
    <row r="94" spans="9:11">
      <c r="I94" s="135"/>
      <c r="J94" s="135"/>
      <c r="K94" s="135"/>
    </row>
    <row r="95" spans="9:11">
      <c r="I95" s="135"/>
      <c r="J95" s="135"/>
      <c r="K95" s="135"/>
    </row>
    <row r="96" spans="9:11">
      <c r="I96" s="135"/>
      <c r="J96" s="135"/>
      <c r="K96" s="135"/>
    </row>
    <row r="97" spans="9:11">
      <c r="I97" s="135"/>
      <c r="J97" s="135"/>
      <c r="K97" s="135"/>
    </row>
    <row r="98" spans="9:11">
      <c r="I98" s="135"/>
      <c r="J98" s="135"/>
      <c r="K98" s="135"/>
    </row>
    <row r="99" spans="9:11">
      <c r="I99" s="135"/>
      <c r="J99" s="135"/>
      <c r="K99" s="135"/>
    </row>
    <row r="100" spans="9:11">
      <c r="I100" s="135"/>
      <c r="J100" s="135"/>
      <c r="K100" s="135"/>
    </row>
    <row r="101" spans="9:11">
      <c r="I101" s="135"/>
      <c r="J101" s="135"/>
      <c r="K101" s="135"/>
    </row>
    <row r="102" spans="9:11">
      <c r="I102" s="135"/>
      <c r="J102" s="135"/>
      <c r="K102" s="135"/>
    </row>
    <row r="103" spans="9:11">
      <c r="I103" s="135"/>
      <c r="J103" s="135"/>
      <c r="K103" s="135"/>
    </row>
    <row r="104" spans="9:11">
      <c r="I104" s="135"/>
      <c r="J104" s="135"/>
      <c r="K104" s="135"/>
    </row>
    <row r="105" spans="9:11">
      <c r="I105" s="135"/>
      <c r="J105" s="135"/>
      <c r="K105" s="135"/>
    </row>
    <row r="106" spans="9:11">
      <c r="I106" s="135"/>
      <c r="J106" s="135"/>
      <c r="K106" s="135"/>
    </row>
    <row r="107" spans="9:11">
      <c r="I107" s="135"/>
      <c r="J107" s="135"/>
      <c r="K107" s="135"/>
    </row>
    <row r="108" spans="9:11">
      <c r="I108" s="135"/>
      <c r="J108" s="135"/>
      <c r="K108" s="135"/>
    </row>
    <row r="109" spans="9:11">
      <c r="I109" s="135"/>
      <c r="J109" s="135"/>
      <c r="K109" s="135"/>
    </row>
    <row r="110" spans="9:11">
      <c r="I110" s="135"/>
      <c r="J110" s="135"/>
      <c r="K110" s="135"/>
    </row>
    <row r="111" spans="9:11">
      <c r="I111" s="135"/>
      <c r="J111" s="135"/>
      <c r="K111" s="135"/>
    </row>
    <row r="112" spans="9:11">
      <c r="I112" s="135"/>
      <c r="J112" s="135"/>
      <c r="K112" s="135"/>
    </row>
    <row r="113" spans="9:11">
      <c r="I113" s="135"/>
      <c r="J113" s="135"/>
      <c r="K113" s="135"/>
    </row>
    <row r="114" spans="9:11">
      <c r="I114" s="135"/>
      <c r="J114" s="135"/>
      <c r="K114" s="135"/>
    </row>
    <row r="115" spans="9:11">
      <c r="I115" s="135"/>
      <c r="J115" s="135"/>
      <c r="K115" s="135"/>
    </row>
    <row r="116" spans="9:11">
      <c r="I116" s="135"/>
      <c r="J116" s="135"/>
      <c r="K116" s="135"/>
    </row>
    <row r="117" spans="9:11">
      <c r="I117" s="135"/>
      <c r="J117" s="135"/>
      <c r="K117" s="135"/>
    </row>
    <row r="118" spans="9:11">
      <c r="I118" s="135"/>
      <c r="J118" s="135"/>
      <c r="K118" s="135"/>
    </row>
    <row r="119" spans="9:11">
      <c r="I119" s="135"/>
      <c r="J119" s="135"/>
      <c r="K119" s="135"/>
    </row>
    <row r="120" spans="9:11">
      <c r="I120" s="135"/>
      <c r="J120" s="135"/>
      <c r="K120" s="135"/>
    </row>
    <row r="121" spans="9:11">
      <c r="I121" s="135"/>
      <c r="J121" s="135"/>
      <c r="K121" s="135"/>
    </row>
    <row r="122" spans="9:11">
      <c r="I122" s="135"/>
      <c r="J122" s="135"/>
      <c r="K122" s="135"/>
    </row>
    <row r="123" spans="9:11">
      <c r="I123" s="135"/>
      <c r="J123" s="135"/>
      <c r="K123" s="135"/>
    </row>
    <row r="124" spans="9:11">
      <c r="I124" s="135"/>
      <c r="J124" s="135"/>
      <c r="K124" s="135"/>
    </row>
    <row r="125" spans="9:11">
      <c r="I125" s="135"/>
      <c r="J125" s="135"/>
      <c r="K125" s="135"/>
    </row>
    <row r="126" spans="9:11">
      <c r="I126" s="135"/>
      <c r="J126" s="135"/>
      <c r="K126" s="135"/>
    </row>
    <row r="127" spans="9:11">
      <c r="I127" s="135"/>
      <c r="J127" s="135"/>
      <c r="K127" s="135"/>
    </row>
    <row r="128" spans="9:11">
      <c r="I128" s="135"/>
      <c r="J128" s="135"/>
      <c r="K128" s="135"/>
    </row>
  </sheetData>
  <mergeCells count="8">
    <mergeCell ref="K5:K6"/>
    <mergeCell ref="B3:K3"/>
    <mergeCell ref="B5:C6"/>
    <mergeCell ref="D5:F5"/>
    <mergeCell ref="G5:G6"/>
    <mergeCell ref="H5:H6"/>
    <mergeCell ref="I5:I6"/>
    <mergeCell ref="J5:J6"/>
  </mergeCells>
  <pageMargins left="0.7" right="0.7" top="0.75" bottom="0.75" header="0.3" footer="0.3"/>
  <pageSetup paperSize="9" scale="47" orientation="portrait" r:id="rId1"/>
  <ignoredErrors>
    <ignoredError sqref="D8 E8:K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85" zoomScaleNormal="85" workbookViewId="0">
      <selection activeCell="B41" sqref="B41"/>
    </sheetView>
  </sheetViews>
  <sheetFormatPr baseColWidth="10" defaultColWidth="11.42578125" defaultRowHeight="12"/>
  <cols>
    <col min="1" max="1" width="24.85546875" style="154" customWidth="1"/>
    <col min="2" max="2" width="59" style="154" customWidth="1"/>
    <col min="3" max="3" width="11.140625" style="153" customWidth="1"/>
    <col min="4" max="4" width="12.5703125" style="154" customWidth="1"/>
    <col min="5" max="5" width="13.5703125" style="154" customWidth="1"/>
    <col min="6" max="6" width="16.28515625" style="154" customWidth="1"/>
    <col min="7" max="7" width="15.5703125" style="154" customWidth="1"/>
    <col min="8" max="8" width="14.5703125" style="154" customWidth="1"/>
    <col min="9" max="9" width="15.28515625" style="154" customWidth="1"/>
    <col min="10" max="10" width="14.42578125" style="154" customWidth="1"/>
    <col min="11" max="16384" width="11.42578125" style="154"/>
  </cols>
  <sheetData>
    <row r="1" spans="1:10">
      <c r="E1" s="155"/>
      <c r="F1" s="155"/>
      <c r="G1" s="155"/>
      <c r="H1" s="155"/>
      <c r="I1" s="155"/>
      <c r="J1" s="156"/>
    </row>
    <row r="2" spans="1:10">
      <c r="E2" s="153"/>
      <c r="F2" s="153"/>
      <c r="G2" s="153"/>
      <c r="H2" s="153"/>
      <c r="I2" s="153"/>
    </row>
    <row r="3" spans="1:10" ht="15.75" customHeight="1">
      <c r="A3" s="228" t="s">
        <v>211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ht="12.75" customHeight="1" thickBot="1"/>
    <row r="5" spans="1:10" ht="32.25" customHeight="1">
      <c r="A5" s="163"/>
      <c r="B5" s="229" t="s">
        <v>209</v>
      </c>
      <c r="C5" s="231" t="s">
        <v>0</v>
      </c>
      <c r="D5" s="231"/>
      <c r="E5" s="231"/>
      <c r="F5" s="226" t="s">
        <v>183</v>
      </c>
      <c r="G5" s="226" t="s">
        <v>1</v>
      </c>
      <c r="H5" s="226" t="s">
        <v>194</v>
      </c>
      <c r="I5" s="226" t="s">
        <v>3</v>
      </c>
      <c r="J5" s="226" t="s">
        <v>195</v>
      </c>
    </row>
    <row r="6" spans="1:10" ht="29.25" thickBot="1">
      <c r="A6" s="164"/>
      <c r="B6" s="230"/>
      <c r="C6" s="139" t="s">
        <v>86</v>
      </c>
      <c r="D6" s="139" t="s">
        <v>87</v>
      </c>
      <c r="E6" s="139" t="s">
        <v>4</v>
      </c>
      <c r="F6" s="227"/>
      <c r="G6" s="227"/>
      <c r="H6" s="227"/>
      <c r="I6" s="227"/>
      <c r="J6" s="227"/>
    </row>
    <row r="7" spans="1:10" ht="20.100000000000001" customHeight="1" thickBot="1">
      <c r="A7" s="140"/>
      <c r="B7" s="140" t="s">
        <v>196</v>
      </c>
      <c r="C7" s="141">
        <f>+C8+C58</f>
        <v>2158.7219999999998</v>
      </c>
      <c r="D7" s="141">
        <f t="shared" ref="D7:H7" si="0">+D8+D58</f>
        <v>1366.385</v>
      </c>
      <c r="E7" s="141">
        <f t="shared" si="0"/>
        <v>20679.807021831992</v>
      </c>
      <c r="F7" s="141">
        <f t="shared" si="0"/>
        <v>3410.4092459486496</v>
      </c>
      <c r="G7" s="141">
        <f t="shared" si="0"/>
        <v>34462.228803749997</v>
      </c>
      <c r="H7" s="141">
        <f t="shared" si="0"/>
        <v>31184.74407611744</v>
      </c>
      <c r="I7" s="141">
        <f>+I8+I58</f>
        <v>360.79726099999999</v>
      </c>
      <c r="J7" s="141">
        <f>+J8+J58</f>
        <v>90097.986408648081</v>
      </c>
    </row>
    <row r="8" spans="1:10" ht="18" customHeight="1">
      <c r="A8" s="116" t="s">
        <v>103</v>
      </c>
      <c r="B8" s="116" t="s">
        <v>5</v>
      </c>
      <c r="C8" s="142">
        <f>SUM(C9:C57)</f>
        <v>2158.002</v>
      </c>
      <c r="D8" s="142">
        <f t="shared" ref="D8:I8" si="1">SUM(D9:D57)</f>
        <v>1365.963</v>
      </c>
      <c r="E8" s="142">
        <f t="shared" si="1"/>
        <v>20672.66467885</v>
      </c>
      <c r="F8" s="142">
        <f t="shared" si="1"/>
        <v>2886.7531616799997</v>
      </c>
      <c r="G8" s="142">
        <f t="shared" si="1"/>
        <v>34462.228803749997</v>
      </c>
      <c r="H8" s="142">
        <f t="shared" si="1"/>
        <v>30155.974096117439</v>
      </c>
      <c r="I8" s="142">
        <f t="shared" si="1"/>
        <v>354.02633299999997</v>
      </c>
      <c r="J8" s="142">
        <f>SUM(J9:J57)</f>
        <v>88531.647073397442</v>
      </c>
    </row>
    <row r="9" spans="1:10" s="157" customFormat="1" ht="12.75" customHeight="1">
      <c r="A9" s="2" t="s">
        <v>6</v>
      </c>
      <c r="B9" s="9" t="s">
        <v>104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  <c r="H9" s="158">
        <v>2067.372209000001</v>
      </c>
      <c r="I9" s="158">
        <v>0</v>
      </c>
      <c r="J9" s="159">
        <f>SUM(E9:I9)</f>
        <v>2067.372209000001</v>
      </c>
    </row>
    <row r="10" spans="1:10" s="157" customFormat="1" ht="12.75" customHeight="1">
      <c r="A10" s="2" t="s">
        <v>105</v>
      </c>
      <c r="B10" s="9" t="s">
        <v>106</v>
      </c>
      <c r="C10" s="158">
        <v>0</v>
      </c>
      <c r="D10" s="158">
        <v>0</v>
      </c>
      <c r="E10" s="158">
        <v>0</v>
      </c>
      <c r="F10" s="158">
        <v>0</v>
      </c>
      <c r="G10" s="158">
        <v>0</v>
      </c>
      <c r="H10" s="158">
        <v>1869.3370760000005</v>
      </c>
      <c r="I10" s="158">
        <v>0</v>
      </c>
      <c r="J10" s="159">
        <f t="shared" ref="J10:J57" si="2">SUM(E10:I10)</f>
        <v>1869.3370760000005</v>
      </c>
    </row>
    <row r="11" spans="1:10" s="157" customFormat="1" ht="12.75" customHeight="1">
      <c r="A11" s="2" t="s">
        <v>9</v>
      </c>
      <c r="B11" s="9" t="s">
        <v>107</v>
      </c>
      <c r="C11" s="158">
        <v>214.483</v>
      </c>
      <c r="D11" s="158">
        <v>121.366</v>
      </c>
      <c r="E11" s="158">
        <v>1437.2917340000006</v>
      </c>
      <c r="F11" s="158">
        <v>23.514922679999991</v>
      </c>
      <c r="G11" s="158">
        <v>739.83338999999989</v>
      </c>
      <c r="H11" s="158">
        <v>35.792310999999998</v>
      </c>
      <c r="I11" s="158">
        <v>0</v>
      </c>
      <c r="J11" s="159">
        <f t="shared" si="2"/>
        <v>2236.4323576800007</v>
      </c>
    </row>
    <row r="12" spans="1:10" s="157" customFormat="1" ht="12.75" customHeight="1">
      <c r="A12" s="2" t="s">
        <v>9</v>
      </c>
      <c r="B12" s="9" t="s">
        <v>108</v>
      </c>
      <c r="C12" s="158">
        <v>0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9">
        <f t="shared" si="2"/>
        <v>0</v>
      </c>
    </row>
    <row r="13" spans="1:10" s="157" customFormat="1" ht="12.75" customHeight="1">
      <c r="A13" s="2" t="s">
        <v>109</v>
      </c>
      <c r="B13" s="9" t="s">
        <v>110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1138.3274200000001</v>
      </c>
      <c r="I13" s="158">
        <v>0</v>
      </c>
      <c r="J13" s="159">
        <f t="shared" si="2"/>
        <v>1138.3274200000001</v>
      </c>
    </row>
    <row r="14" spans="1:10" s="157" customFormat="1" ht="12.75" customHeight="1">
      <c r="A14" s="2" t="s">
        <v>109</v>
      </c>
      <c r="B14" s="9" t="s">
        <v>111</v>
      </c>
      <c r="C14" s="158">
        <v>0</v>
      </c>
      <c r="D14" s="158">
        <v>0</v>
      </c>
      <c r="E14" s="158">
        <v>0</v>
      </c>
      <c r="F14" s="158">
        <v>0</v>
      </c>
      <c r="G14" s="158">
        <v>3902.054169999999</v>
      </c>
      <c r="H14" s="158">
        <v>0</v>
      </c>
      <c r="I14" s="158">
        <v>0</v>
      </c>
      <c r="J14" s="159">
        <f t="shared" si="2"/>
        <v>3902.054169999999</v>
      </c>
    </row>
    <row r="15" spans="1:10" s="157" customFormat="1" ht="12.95" customHeight="1">
      <c r="A15" s="2" t="s">
        <v>109</v>
      </c>
      <c r="B15" s="9" t="s">
        <v>112</v>
      </c>
      <c r="C15" s="158">
        <v>0</v>
      </c>
      <c r="D15" s="158">
        <v>0</v>
      </c>
      <c r="E15" s="158">
        <v>0</v>
      </c>
      <c r="F15" s="158">
        <v>0</v>
      </c>
      <c r="G15" s="158">
        <v>63.025841</v>
      </c>
      <c r="H15" s="158">
        <v>0</v>
      </c>
      <c r="I15" s="158">
        <v>0</v>
      </c>
      <c r="J15" s="159">
        <f t="shared" si="2"/>
        <v>63.025841</v>
      </c>
    </row>
    <row r="16" spans="1:10" s="157" customFormat="1" ht="14.25">
      <c r="A16" s="2" t="s">
        <v>113</v>
      </c>
      <c r="B16" s="9" t="s">
        <v>114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59">
        <v>469.62776799999989</v>
      </c>
      <c r="I16" s="158">
        <v>0</v>
      </c>
      <c r="J16" s="159">
        <f t="shared" si="2"/>
        <v>469.62776799999989</v>
      </c>
    </row>
    <row r="17" spans="1:10" s="157" customFormat="1" ht="12.75" customHeight="1">
      <c r="A17" s="2" t="s">
        <v>115</v>
      </c>
      <c r="B17" s="9" t="s">
        <v>116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8">
        <v>0</v>
      </c>
      <c r="J17" s="159">
        <f t="shared" si="2"/>
        <v>0</v>
      </c>
    </row>
    <row r="18" spans="1:10" s="157" customFormat="1" ht="12.95" customHeight="1">
      <c r="A18" s="2" t="s">
        <v>18</v>
      </c>
      <c r="B18" s="9" t="s">
        <v>117</v>
      </c>
      <c r="C18" s="159">
        <v>0</v>
      </c>
      <c r="D18" s="159">
        <v>0</v>
      </c>
      <c r="E18" s="158">
        <v>0</v>
      </c>
      <c r="F18" s="159">
        <v>0</v>
      </c>
      <c r="G18" s="159">
        <v>0</v>
      </c>
      <c r="H18" s="159">
        <v>406.67646999999994</v>
      </c>
      <c r="I18" s="158">
        <v>0</v>
      </c>
      <c r="J18" s="159">
        <f t="shared" si="2"/>
        <v>406.67646999999994</v>
      </c>
    </row>
    <row r="19" spans="1:10" s="157" customFormat="1" ht="12.95" customHeight="1">
      <c r="A19" s="2" t="s">
        <v>18</v>
      </c>
      <c r="B19" s="9" t="s">
        <v>118</v>
      </c>
      <c r="C19" s="159">
        <v>0</v>
      </c>
      <c r="D19" s="159">
        <v>0</v>
      </c>
      <c r="E19" s="158">
        <v>0</v>
      </c>
      <c r="F19" s="159">
        <v>87.784499999999994</v>
      </c>
      <c r="G19" s="159">
        <v>2009.1111500000002</v>
      </c>
      <c r="H19" s="159">
        <v>36.886499999999998</v>
      </c>
      <c r="I19" s="158">
        <v>0</v>
      </c>
      <c r="J19" s="159">
        <f t="shared" si="2"/>
        <v>2133.7821500000005</v>
      </c>
    </row>
    <row r="20" spans="1:10" s="157" customFormat="1" ht="12.95" customHeight="1">
      <c r="A20" s="2" t="s">
        <v>21</v>
      </c>
      <c r="B20" s="9" t="s">
        <v>119</v>
      </c>
      <c r="C20" s="159">
        <v>0</v>
      </c>
      <c r="D20" s="159">
        <v>0</v>
      </c>
      <c r="E20" s="158">
        <v>0</v>
      </c>
      <c r="F20" s="159">
        <v>77.638999999999996</v>
      </c>
      <c r="G20" s="159">
        <v>0</v>
      </c>
      <c r="H20" s="159">
        <v>0</v>
      </c>
      <c r="I20" s="158">
        <v>0</v>
      </c>
      <c r="J20" s="159">
        <f t="shared" si="2"/>
        <v>77.638999999999996</v>
      </c>
    </row>
    <row r="21" spans="1:10" s="157" customFormat="1" ht="12.75" customHeight="1">
      <c r="A21" s="2" t="s">
        <v>21</v>
      </c>
      <c r="B21" s="9" t="s">
        <v>120</v>
      </c>
      <c r="C21" s="159">
        <v>0</v>
      </c>
      <c r="D21" s="159">
        <v>0</v>
      </c>
      <c r="E21" s="158">
        <v>0</v>
      </c>
      <c r="F21" s="159">
        <v>0</v>
      </c>
      <c r="G21" s="159">
        <v>426.65810999999997</v>
      </c>
      <c r="H21" s="159">
        <v>0</v>
      </c>
      <c r="I21" s="158">
        <v>0</v>
      </c>
      <c r="J21" s="159">
        <f t="shared" si="2"/>
        <v>426.65810999999997</v>
      </c>
    </row>
    <row r="22" spans="1:10" s="157" customFormat="1" ht="12.95" customHeight="1">
      <c r="A22" s="2" t="s">
        <v>21</v>
      </c>
      <c r="B22" s="9" t="s">
        <v>121</v>
      </c>
      <c r="C22" s="159">
        <v>0</v>
      </c>
      <c r="D22" s="159">
        <v>0</v>
      </c>
      <c r="E22" s="158">
        <v>0</v>
      </c>
      <c r="F22" s="159">
        <v>0</v>
      </c>
      <c r="G22" s="159">
        <v>0</v>
      </c>
      <c r="H22" s="159">
        <v>266.72416200000004</v>
      </c>
      <c r="I22" s="158">
        <v>0</v>
      </c>
      <c r="J22" s="159">
        <f t="shared" si="2"/>
        <v>266.72416200000004</v>
      </c>
    </row>
    <row r="23" spans="1:10" s="157" customFormat="1" ht="12.95" customHeight="1">
      <c r="A23" s="2" t="s">
        <v>21</v>
      </c>
      <c r="B23" s="9" t="s">
        <v>122</v>
      </c>
      <c r="C23" s="159">
        <v>0</v>
      </c>
      <c r="D23" s="159">
        <v>0</v>
      </c>
      <c r="E23" s="158">
        <v>0</v>
      </c>
      <c r="F23" s="159">
        <v>0</v>
      </c>
      <c r="G23" s="159">
        <v>0</v>
      </c>
      <c r="H23" s="159">
        <v>19.083835000000001</v>
      </c>
      <c r="I23" s="158">
        <v>0</v>
      </c>
      <c r="J23" s="159">
        <f t="shared" si="2"/>
        <v>19.083835000000001</v>
      </c>
    </row>
    <row r="24" spans="1:10" s="157" customFormat="1" ht="12.75" customHeight="1">
      <c r="A24" s="2" t="s">
        <v>21</v>
      </c>
      <c r="B24" s="9" t="s">
        <v>123</v>
      </c>
      <c r="C24" s="159">
        <v>0</v>
      </c>
      <c r="D24" s="159">
        <v>0</v>
      </c>
      <c r="E24" s="158">
        <v>0</v>
      </c>
      <c r="F24" s="159">
        <v>0</v>
      </c>
      <c r="G24" s="159">
        <v>0</v>
      </c>
      <c r="H24" s="159">
        <v>12.164190000000001</v>
      </c>
      <c r="I24" s="158">
        <v>0</v>
      </c>
      <c r="J24" s="159">
        <f t="shared" si="2"/>
        <v>12.164190000000001</v>
      </c>
    </row>
    <row r="25" spans="1:10" s="157" customFormat="1" ht="12.75" customHeight="1">
      <c r="A25" s="2" t="s">
        <v>27</v>
      </c>
      <c r="B25" s="9" t="s">
        <v>124</v>
      </c>
      <c r="C25" s="159">
        <v>0</v>
      </c>
      <c r="D25" s="159">
        <v>0</v>
      </c>
      <c r="E25" s="158">
        <v>0</v>
      </c>
      <c r="F25" s="159">
        <v>0</v>
      </c>
      <c r="G25" s="159">
        <v>2023.413</v>
      </c>
      <c r="H25" s="159">
        <v>0</v>
      </c>
      <c r="I25" s="158">
        <v>0</v>
      </c>
      <c r="J25" s="159">
        <f t="shared" si="2"/>
        <v>2023.413</v>
      </c>
    </row>
    <row r="26" spans="1:10" s="157" customFormat="1" ht="12.75" customHeight="1">
      <c r="A26" s="2" t="s">
        <v>29</v>
      </c>
      <c r="B26" s="9" t="s">
        <v>125</v>
      </c>
      <c r="C26" s="159">
        <v>0</v>
      </c>
      <c r="D26" s="159">
        <v>0</v>
      </c>
      <c r="E26" s="158">
        <v>0</v>
      </c>
      <c r="F26" s="159">
        <v>0</v>
      </c>
      <c r="G26" s="159">
        <v>0</v>
      </c>
      <c r="H26" s="159">
        <v>85.286306999999979</v>
      </c>
      <c r="I26" s="158">
        <v>0</v>
      </c>
      <c r="J26" s="159">
        <f t="shared" si="2"/>
        <v>85.286306999999979</v>
      </c>
    </row>
    <row r="27" spans="1:10" s="157" customFormat="1" ht="12.75" customHeight="1">
      <c r="A27" s="2" t="s">
        <v>31</v>
      </c>
      <c r="B27" s="9" t="s">
        <v>126</v>
      </c>
      <c r="C27" s="159">
        <v>0</v>
      </c>
      <c r="D27" s="159">
        <v>0</v>
      </c>
      <c r="E27" s="158">
        <v>0</v>
      </c>
      <c r="F27" s="159">
        <v>3.0329999999999999</v>
      </c>
      <c r="G27" s="159">
        <v>0</v>
      </c>
      <c r="H27" s="159">
        <v>0</v>
      </c>
      <c r="I27" s="158">
        <v>0</v>
      </c>
      <c r="J27" s="159">
        <f t="shared" si="2"/>
        <v>3.0329999999999999</v>
      </c>
    </row>
    <row r="28" spans="1:10" s="157" customFormat="1" ht="12.95" customHeight="1">
      <c r="A28" s="2" t="s">
        <v>31</v>
      </c>
      <c r="B28" s="9" t="s">
        <v>127</v>
      </c>
      <c r="C28" s="159">
        <v>0</v>
      </c>
      <c r="D28" s="159">
        <v>0</v>
      </c>
      <c r="E28" s="158">
        <v>0</v>
      </c>
      <c r="F28" s="159">
        <v>0</v>
      </c>
      <c r="G28" s="159">
        <v>0</v>
      </c>
      <c r="H28" s="159">
        <v>0</v>
      </c>
      <c r="I28" s="158">
        <v>0</v>
      </c>
      <c r="J28" s="159">
        <f t="shared" si="2"/>
        <v>0</v>
      </c>
    </row>
    <row r="29" spans="1:10" s="157" customFormat="1" ht="12.95" customHeight="1">
      <c r="A29" s="2" t="s">
        <v>31</v>
      </c>
      <c r="B29" s="9" t="s">
        <v>128</v>
      </c>
      <c r="C29" s="159">
        <v>0</v>
      </c>
      <c r="D29" s="159">
        <v>0</v>
      </c>
      <c r="E29" s="158">
        <v>0</v>
      </c>
      <c r="F29" s="159">
        <v>0</v>
      </c>
      <c r="G29" s="159">
        <v>0</v>
      </c>
      <c r="H29" s="159">
        <v>178.02076999999997</v>
      </c>
      <c r="I29" s="158">
        <v>0</v>
      </c>
      <c r="J29" s="159">
        <f t="shared" si="2"/>
        <v>178.02076999999997</v>
      </c>
    </row>
    <row r="30" spans="1:10" s="157" customFormat="1" ht="12.95" customHeight="1">
      <c r="A30" s="2" t="s">
        <v>34</v>
      </c>
      <c r="B30" s="9" t="s">
        <v>129</v>
      </c>
      <c r="C30" s="159">
        <v>0</v>
      </c>
      <c r="D30" s="159">
        <v>0</v>
      </c>
      <c r="E30" s="158">
        <v>0</v>
      </c>
      <c r="F30" s="159">
        <v>6.02</v>
      </c>
      <c r="G30" s="159">
        <v>0</v>
      </c>
      <c r="H30" s="159">
        <v>1.6830000000000001</v>
      </c>
      <c r="I30" s="158">
        <v>0</v>
      </c>
      <c r="J30" s="159">
        <f t="shared" si="2"/>
        <v>7.7029999999999994</v>
      </c>
    </row>
    <row r="31" spans="1:10" s="157" customFormat="1" ht="12.95" customHeight="1">
      <c r="A31" s="2" t="s">
        <v>130</v>
      </c>
      <c r="B31" s="9" t="s">
        <v>131</v>
      </c>
      <c r="C31" s="159">
        <v>0</v>
      </c>
      <c r="D31" s="159">
        <v>0</v>
      </c>
      <c r="E31" s="158">
        <v>0</v>
      </c>
      <c r="F31" s="159">
        <v>0</v>
      </c>
      <c r="G31" s="159">
        <v>0</v>
      </c>
      <c r="H31" s="159">
        <v>36.889660000000006</v>
      </c>
      <c r="I31" s="158">
        <v>0</v>
      </c>
      <c r="J31" s="159">
        <f t="shared" si="2"/>
        <v>36.889660000000006</v>
      </c>
    </row>
    <row r="32" spans="1:10" s="157" customFormat="1" ht="12.75" customHeight="1">
      <c r="A32" s="2" t="s">
        <v>132</v>
      </c>
      <c r="B32" s="9" t="s">
        <v>133</v>
      </c>
      <c r="C32" s="159">
        <v>0</v>
      </c>
      <c r="D32" s="159">
        <v>0</v>
      </c>
      <c r="E32" s="158">
        <v>0</v>
      </c>
      <c r="F32" s="159">
        <v>0</v>
      </c>
      <c r="G32" s="159">
        <v>0</v>
      </c>
      <c r="H32" s="159">
        <v>6995.1581917101375</v>
      </c>
      <c r="I32" s="158">
        <v>0</v>
      </c>
      <c r="J32" s="159">
        <f t="shared" si="2"/>
        <v>6995.1581917101375</v>
      </c>
    </row>
    <row r="33" spans="1:10" s="157" customFormat="1" ht="12.75" customHeight="1">
      <c r="A33" s="2" t="s">
        <v>132</v>
      </c>
      <c r="B33" s="9" t="s">
        <v>134</v>
      </c>
      <c r="C33" s="159">
        <v>0</v>
      </c>
      <c r="D33" s="159">
        <v>0</v>
      </c>
      <c r="E33" s="158">
        <v>0</v>
      </c>
      <c r="F33" s="159">
        <v>0</v>
      </c>
      <c r="G33" s="159">
        <v>0</v>
      </c>
      <c r="H33" s="159">
        <v>414.292419</v>
      </c>
      <c r="I33" s="158">
        <v>0</v>
      </c>
      <c r="J33" s="159">
        <f t="shared" si="2"/>
        <v>414.292419</v>
      </c>
    </row>
    <row r="34" spans="1:10" s="157" customFormat="1" ht="12.75" customHeight="1">
      <c r="A34" s="2" t="s">
        <v>135</v>
      </c>
      <c r="B34" s="9" t="s">
        <v>136</v>
      </c>
      <c r="C34" s="159">
        <v>0</v>
      </c>
      <c r="D34" s="159">
        <v>0</v>
      </c>
      <c r="E34" s="158">
        <v>0</v>
      </c>
      <c r="F34" s="159">
        <v>0</v>
      </c>
      <c r="G34" s="159">
        <v>0</v>
      </c>
      <c r="H34" s="159">
        <v>482.65396400000003</v>
      </c>
      <c r="I34" s="158">
        <v>0</v>
      </c>
      <c r="J34" s="159">
        <f t="shared" si="2"/>
        <v>482.65396400000003</v>
      </c>
    </row>
    <row r="35" spans="1:10" s="157" customFormat="1" ht="12.75" customHeight="1">
      <c r="A35" s="2" t="s">
        <v>135</v>
      </c>
      <c r="B35" s="9" t="s">
        <v>137</v>
      </c>
      <c r="C35" s="159">
        <v>0</v>
      </c>
      <c r="D35" s="159">
        <v>0</v>
      </c>
      <c r="E35" s="159">
        <v>2.8715270000000004</v>
      </c>
      <c r="F35" s="159">
        <v>19.463290000000001</v>
      </c>
      <c r="G35" s="159">
        <v>0</v>
      </c>
      <c r="H35" s="159">
        <v>5.9940090000000001</v>
      </c>
      <c r="I35" s="158">
        <v>0</v>
      </c>
      <c r="J35" s="159">
        <f t="shared" si="2"/>
        <v>28.328825999999999</v>
      </c>
    </row>
    <row r="36" spans="1:10" s="157" customFormat="1" ht="12.75" customHeight="1">
      <c r="A36" s="2" t="s">
        <v>135</v>
      </c>
      <c r="B36" s="9" t="s">
        <v>138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  <c r="H36" s="159">
        <v>158.85313230000003</v>
      </c>
      <c r="I36" s="158">
        <v>0</v>
      </c>
      <c r="J36" s="159">
        <f t="shared" si="2"/>
        <v>158.85313230000003</v>
      </c>
    </row>
    <row r="37" spans="1:10" s="157" customFormat="1" ht="12.95" customHeight="1">
      <c r="A37" s="2" t="s">
        <v>135</v>
      </c>
      <c r="B37" s="9" t="s">
        <v>139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  <c r="H37" s="159">
        <v>24.437507999999998</v>
      </c>
      <c r="I37" s="158">
        <v>0</v>
      </c>
      <c r="J37" s="159">
        <f t="shared" si="2"/>
        <v>24.437507999999998</v>
      </c>
    </row>
    <row r="38" spans="1:10" s="157" customFormat="1" ht="12.75" customHeight="1">
      <c r="A38" s="2" t="s">
        <v>135</v>
      </c>
      <c r="B38" s="9" t="s">
        <v>140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  <c r="H38" s="159">
        <v>405.79617100000002</v>
      </c>
      <c r="I38" s="158">
        <v>0</v>
      </c>
      <c r="J38" s="159">
        <f t="shared" si="2"/>
        <v>405.79617100000002</v>
      </c>
    </row>
    <row r="39" spans="1:10" s="157" customFormat="1" ht="12.95" customHeight="1">
      <c r="A39" s="2" t="s">
        <v>36</v>
      </c>
      <c r="B39" s="9" t="s">
        <v>141</v>
      </c>
      <c r="C39" s="159">
        <v>616.226</v>
      </c>
      <c r="D39" s="159">
        <v>395.67899999999997</v>
      </c>
      <c r="E39" s="159">
        <v>5044.2092815000015</v>
      </c>
      <c r="F39" s="159">
        <v>1907.2955029999994</v>
      </c>
      <c r="G39" s="159">
        <v>4451.4964049999999</v>
      </c>
      <c r="H39" s="159">
        <v>2715.1628599999999</v>
      </c>
      <c r="I39" s="159">
        <v>341.83041299999996</v>
      </c>
      <c r="J39" s="159">
        <f t="shared" si="2"/>
        <v>14459.994462500001</v>
      </c>
    </row>
    <row r="40" spans="1:10" s="157" customFormat="1" ht="12.75" customHeight="1">
      <c r="A40" s="2" t="s">
        <v>36</v>
      </c>
      <c r="B40" s="9" t="s">
        <v>142</v>
      </c>
      <c r="C40" s="159">
        <v>1284.2180000000001</v>
      </c>
      <c r="D40" s="159">
        <v>815.07600000000002</v>
      </c>
      <c r="E40" s="159">
        <v>13710.202440349998</v>
      </c>
      <c r="F40" s="159">
        <v>0.61680199999999996</v>
      </c>
      <c r="G40" s="159">
        <v>0</v>
      </c>
      <c r="H40" s="159">
        <v>0</v>
      </c>
      <c r="I40" s="159">
        <v>0</v>
      </c>
      <c r="J40" s="159">
        <f t="shared" si="2"/>
        <v>13710.819242349999</v>
      </c>
    </row>
    <row r="41" spans="1:10" s="157" customFormat="1" ht="12.75" customHeight="1">
      <c r="A41" s="2" t="s">
        <v>36</v>
      </c>
      <c r="B41" s="9" t="s">
        <v>197</v>
      </c>
      <c r="C41" s="159">
        <v>0</v>
      </c>
      <c r="D41" s="159">
        <v>0</v>
      </c>
      <c r="E41" s="159">
        <v>0</v>
      </c>
      <c r="F41" s="159">
        <v>0</v>
      </c>
      <c r="G41" s="159">
        <v>3275.2255459999997</v>
      </c>
      <c r="H41" s="159">
        <v>0</v>
      </c>
      <c r="I41" s="159">
        <v>0</v>
      </c>
      <c r="J41" s="159">
        <f t="shared" si="2"/>
        <v>3275.2255459999997</v>
      </c>
    </row>
    <row r="42" spans="1:10" s="157" customFormat="1" ht="12.75" customHeight="1">
      <c r="A42" s="2" t="s">
        <v>143</v>
      </c>
      <c r="B42" s="9" t="s">
        <v>144</v>
      </c>
      <c r="C42" s="159">
        <v>0</v>
      </c>
      <c r="D42" s="159">
        <v>0</v>
      </c>
      <c r="E42" s="159">
        <v>0</v>
      </c>
      <c r="F42" s="159">
        <v>0</v>
      </c>
      <c r="G42" s="159">
        <v>0</v>
      </c>
      <c r="H42" s="159">
        <v>2408.8008200000004</v>
      </c>
      <c r="I42" s="159">
        <v>0</v>
      </c>
      <c r="J42" s="159">
        <f t="shared" si="2"/>
        <v>2408.8008200000004</v>
      </c>
    </row>
    <row r="43" spans="1:10" s="157" customFormat="1" ht="12.75" customHeight="1">
      <c r="A43" s="2" t="s">
        <v>143</v>
      </c>
      <c r="B43" s="9" t="s">
        <v>145</v>
      </c>
      <c r="C43" s="159">
        <v>0</v>
      </c>
      <c r="D43" s="159">
        <v>0</v>
      </c>
      <c r="E43" s="159">
        <v>0</v>
      </c>
      <c r="F43" s="159">
        <v>0</v>
      </c>
      <c r="G43" s="159">
        <v>973.00631000000033</v>
      </c>
      <c r="H43" s="159">
        <v>0</v>
      </c>
      <c r="I43" s="159">
        <v>0</v>
      </c>
      <c r="J43" s="159">
        <f t="shared" si="2"/>
        <v>973.00631000000033</v>
      </c>
    </row>
    <row r="44" spans="1:10" s="157" customFormat="1" ht="12.95" customHeight="1">
      <c r="A44" s="2" t="s">
        <v>49</v>
      </c>
      <c r="B44" s="9" t="s">
        <v>146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3644.8233760000007</v>
      </c>
      <c r="I44" s="159">
        <v>0</v>
      </c>
      <c r="J44" s="159">
        <f t="shared" si="2"/>
        <v>3644.8233760000007</v>
      </c>
    </row>
    <row r="45" spans="1:10" s="157" customFormat="1" ht="12.75" customHeight="1">
      <c r="A45" s="2" t="s">
        <v>51</v>
      </c>
      <c r="B45" s="9" t="s">
        <v>147</v>
      </c>
      <c r="C45" s="159">
        <v>0</v>
      </c>
      <c r="D45" s="159">
        <v>0</v>
      </c>
      <c r="E45" s="159">
        <v>0</v>
      </c>
      <c r="F45" s="159">
        <v>0</v>
      </c>
      <c r="G45" s="159">
        <v>0</v>
      </c>
      <c r="H45" s="159">
        <v>278.34863482809999</v>
      </c>
      <c r="I45" s="159">
        <v>0</v>
      </c>
      <c r="J45" s="159">
        <f t="shared" si="2"/>
        <v>278.34863482809999</v>
      </c>
    </row>
    <row r="46" spans="1:10" s="157" customFormat="1" ht="12.75" customHeight="1">
      <c r="A46" s="2" t="s">
        <v>51</v>
      </c>
      <c r="B46" s="9" t="s">
        <v>148</v>
      </c>
      <c r="C46" s="159">
        <v>0</v>
      </c>
      <c r="D46" s="159">
        <v>0</v>
      </c>
      <c r="E46" s="159">
        <v>0</v>
      </c>
      <c r="F46" s="159">
        <v>0</v>
      </c>
      <c r="G46" s="159">
        <v>0</v>
      </c>
      <c r="H46" s="159">
        <v>2641.696097999999</v>
      </c>
      <c r="I46" s="159">
        <v>0</v>
      </c>
      <c r="J46" s="159">
        <f t="shared" si="2"/>
        <v>2641.696097999999</v>
      </c>
    </row>
    <row r="47" spans="1:10" s="157" customFormat="1" ht="12.95" customHeight="1">
      <c r="A47" s="2" t="s">
        <v>149</v>
      </c>
      <c r="B47" s="9" t="s">
        <v>150</v>
      </c>
      <c r="C47" s="159">
        <v>2.0219999999999998</v>
      </c>
      <c r="D47" s="159">
        <v>1.0109999999999999</v>
      </c>
      <c r="E47" s="159">
        <v>16.660660000000004</v>
      </c>
      <c r="F47" s="159">
        <v>263.51043499999997</v>
      </c>
      <c r="G47" s="159">
        <v>1398.2750100000003</v>
      </c>
      <c r="H47" s="159">
        <v>4.4103669999999999</v>
      </c>
      <c r="I47" s="159">
        <v>9.6310400000000005</v>
      </c>
      <c r="J47" s="159">
        <f t="shared" si="2"/>
        <v>1692.4875120000002</v>
      </c>
    </row>
    <row r="48" spans="1:10" s="157" customFormat="1" ht="12.75" customHeight="1">
      <c r="A48" s="2" t="s">
        <v>151</v>
      </c>
      <c r="B48" s="9" t="s">
        <v>152</v>
      </c>
      <c r="C48" s="159">
        <v>0</v>
      </c>
      <c r="D48" s="159">
        <v>0</v>
      </c>
      <c r="E48" s="159">
        <v>0</v>
      </c>
      <c r="F48" s="159">
        <v>0</v>
      </c>
      <c r="G48" s="159">
        <v>11782.907732749998</v>
      </c>
      <c r="H48" s="159">
        <v>17.675339999999998</v>
      </c>
      <c r="I48" s="159">
        <v>0</v>
      </c>
      <c r="J48" s="159">
        <f t="shared" si="2"/>
        <v>11800.583072749998</v>
      </c>
    </row>
    <row r="49" spans="1:10" s="157" customFormat="1" ht="14.25">
      <c r="A49" s="2" t="s">
        <v>57</v>
      </c>
      <c r="B49" s="9" t="s">
        <v>198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f t="shared" si="2"/>
        <v>0</v>
      </c>
    </row>
    <row r="50" spans="1:10" s="157" customFormat="1" ht="12.95" customHeight="1">
      <c r="A50" s="2" t="s">
        <v>59</v>
      </c>
      <c r="B50" s="9" t="s">
        <v>153</v>
      </c>
      <c r="C50" s="159">
        <v>20.001999999999999</v>
      </c>
      <c r="D50" s="159">
        <v>13.840999999999999</v>
      </c>
      <c r="E50" s="159">
        <v>226.14623999999995</v>
      </c>
      <c r="F50" s="159">
        <v>438.55133500000005</v>
      </c>
      <c r="G50" s="159">
        <v>2972.7114989999995</v>
      </c>
      <c r="H50" s="159">
        <v>178.613011</v>
      </c>
      <c r="I50" s="159">
        <v>2.1448799999999997</v>
      </c>
      <c r="J50" s="159">
        <f t="shared" si="2"/>
        <v>3818.1669649999994</v>
      </c>
    </row>
    <row r="51" spans="1:10" s="157" customFormat="1" ht="12.95" customHeight="1">
      <c r="A51" s="2" t="s">
        <v>61</v>
      </c>
      <c r="B51" s="9" t="s">
        <v>154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  <c r="H51" s="159">
        <v>1538.3282182792004</v>
      </c>
      <c r="I51" s="159">
        <v>0</v>
      </c>
      <c r="J51" s="159">
        <f t="shared" si="2"/>
        <v>1538.3282182792004</v>
      </c>
    </row>
    <row r="52" spans="1:10" s="157" customFormat="1" ht="12.95" customHeight="1">
      <c r="A52" s="2" t="s">
        <v>155</v>
      </c>
      <c r="B52" s="9" t="s">
        <v>156</v>
      </c>
      <c r="C52" s="159">
        <v>0</v>
      </c>
      <c r="D52" s="159">
        <v>0</v>
      </c>
      <c r="E52" s="159">
        <v>0</v>
      </c>
      <c r="F52" s="159">
        <v>0</v>
      </c>
      <c r="G52" s="159">
        <v>0</v>
      </c>
      <c r="H52" s="159">
        <v>934.85176300000001</v>
      </c>
      <c r="I52" s="159">
        <v>0</v>
      </c>
      <c r="J52" s="159">
        <f t="shared" si="2"/>
        <v>934.85176300000001</v>
      </c>
    </row>
    <row r="53" spans="1:10" s="157" customFormat="1" ht="12.95" customHeight="1">
      <c r="A53" s="2" t="s">
        <v>63</v>
      </c>
      <c r="B53" s="9" t="s">
        <v>157</v>
      </c>
      <c r="C53" s="159">
        <v>0</v>
      </c>
      <c r="D53" s="159">
        <v>0</v>
      </c>
      <c r="E53" s="159">
        <v>0</v>
      </c>
      <c r="F53" s="159">
        <v>0</v>
      </c>
      <c r="G53" s="159">
        <v>0</v>
      </c>
      <c r="H53" s="159">
        <v>401.48500000000001</v>
      </c>
      <c r="I53" s="159">
        <v>0</v>
      </c>
      <c r="J53" s="159">
        <f t="shared" si="2"/>
        <v>401.48500000000001</v>
      </c>
    </row>
    <row r="54" spans="1:10" s="157" customFormat="1" ht="12.95" customHeight="1">
      <c r="A54" s="2" t="s">
        <v>63</v>
      </c>
      <c r="B54" s="9" t="s">
        <v>158</v>
      </c>
      <c r="C54" s="159">
        <v>3.3820000000000001</v>
      </c>
      <c r="D54" s="159">
        <v>2.7949999999999999</v>
      </c>
      <c r="E54" s="159">
        <v>23.585999999999999</v>
      </c>
      <c r="F54" s="159">
        <v>48.911000000000001</v>
      </c>
      <c r="G54" s="159">
        <v>350.94499999999999</v>
      </c>
      <c r="H54" s="159">
        <v>1.712</v>
      </c>
      <c r="I54" s="159">
        <v>0.42</v>
      </c>
      <c r="J54" s="159">
        <f t="shared" si="2"/>
        <v>425.57400000000001</v>
      </c>
    </row>
    <row r="55" spans="1:10" s="157" customFormat="1" ht="12.75" customHeight="1">
      <c r="A55" s="2" t="s">
        <v>63</v>
      </c>
      <c r="B55" s="9" t="s">
        <v>159</v>
      </c>
      <c r="C55" s="159">
        <v>17.669</v>
      </c>
      <c r="D55" s="159">
        <v>16.195</v>
      </c>
      <c r="E55" s="159">
        <v>211.69679599999995</v>
      </c>
      <c r="F55" s="159">
        <v>10.413373999999999</v>
      </c>
      <c r="G55" s="159">
        <v>93.565639999999988</v>
      </c>
      <c r="H55" s="159">
        <v>1.5537480000000001</v>
      </c>
      <c r="I55" s="159">
        <v>0</v>
      </c>
      <c r="J55" s="159">
        <f t="shared" si="2"/>
        <v>317.22955799999994</v>
      </c>
    </row>
    <row r="56" spans="1:10" s="157" customFormat="1" ht="12.95" customHeight="1">
      <c r="A56" s="2" t="s">
        <v>160</v>
      </c>
      <c r="B56" s="9" t="s">
        <v>161</v>
      </c>
      <c r="C56" s="159">
        <v>0</v>
      </c>
      <c r="D56" s="159">
        <v>0</v>
      </c>
      <c r="E56" s="159">
        <v>0</v>
      </c>
      <c r="F56" s="159">
        <v>0</v>
      </c>
      <c r="G56" s="159">
        <v>0</v>
      </c>
      <c r="H56" s="159">
        <v>268.14100000000002</v>
      </c>
      <c r="I56" s="159">
        <v>0</v>
      </c>
      <c r="J56" s="159">
        <f t="shared" si="2"/>
        <v>268.14100000000002</v>
      </c>
    </row>
    <row r="57" spans="1:10" s="157" customFormat="1" ht="12.75" customHeight="1">
      <c r="A57" s="2" t="s">
        <v>63</v>
      </c>
      <c r="B57" s="9" t="s">
        <v>162</v>
      </c>
      <c r="C57" s="159">
        <v>0</v>
      </c>
      <c r="D57" s="159">
        <v>0</v>
      </c>
      <c r="E57" s="159">
        <v>0</v>
      </c>
      <c r="F57" s="159">
        <v>0</v>
      </c>
      <c r="G57" s="159">
        <v>0</v>
      </c>
      <c r="H57" s="159">
        <v>9.3147870000000008</v>
      </c>
      <c r="I57" s="159">
        <v>0</v>
      </c>
      <c r="J57" s="159">
        <f t="shared" si="2"/>
        <v>9.3147870000000008</v>
      </c>
    </row>
    <row r="58" spans="1:10" s="160" customFormat="1" ht="12.95" customHeight="1">
      <c r="A58" s="147"/>
      <c r="B58" s="147" t="s">
        <v>68</v>
      </c>
      <c r="C58" s="148">
        <f>SUM(C59:C75)</f>
        <v>0.72</v>
      </c>
      <c r="D58" s="148">
        <f t="shared" ref="D58:H58" si="3">SUM(D59:D75)</f>
        <v>0.42199999999999999</v>
      </c>
      <c r="E58" s="148">
        <f t="shared" si="3"/>
        <v>7.1423429819899997</v>
      </c>
      <c r="F58" s="148">
        <f t="shared" si="3"/>
        <v>523.65608426865003</v>
      </c>
      <c r="G58" s="148">
        <f t="shared" si="3"/>
        <v>0</v>
      </c>
      <c r="H58" s="148">
        <f t="shared" si="3"/>
        <v>1028.76998</v>
      </c>
      <c r="I58" s="148">
        <f>SUM(I59:I75)</f>
        <v>6.7709279999999996</v>
      </c>
      <c r="J58" s="148">
        <f>SUM(J59:J75)</f>
        <v>1566.3393352506403</v>
      </c>
    </row>
    <row r="59" spans="1:10" s="157" customFormat="1" ht="12.95" customHeight="1">
      <c r="A59" s="2" t="s">
        <v>163</v>
      </c>
      <c r="B59" s="9" t="s">
        <v>199</v>
      </c>
      <c r="C59" s="159">
        <v>0</v>
      </c>
      <c r="D59" s="159">
        <v>0</v>
      </c>
      <c r="E59" s="159">
        <v>0</v>
      </c>
      <c r="F59" s="159">
        <v>0</v>
      </c>
      <c r="G59" s="159">
        <v>0</v>
      </c>
      <c r="H59" s="159">
        <v>0</v>
      </c>
      <c r="I59" s="159">
        <v>0</v>
      </c>
      <c r="J59" s="159">
        <f t="shared" ref="J59:J72" si="4">SUM(E59:I59)</f>
        <v>0</v>
      </c>
    </row>
    <row r="60" spans="1:10" s="157" customFormat="1" ht="12.95" customHeight="1">
      <c r="A60" s="2" t="s">
        <v>163</v>
      </c>
      <c r="B60" s="9" t="s">
        <v>200</v>
      </c>
      <c r="C60" s="159">
        <v>0</v>
      </c>
      <c r="D60" s="159">
        <v>0</v>
      </c>
      <c r="E60" s="159">
        <v>0</v>
      </c>
      <c r="F60" s="159">
        <v>2.2211699999999994</v>
      </c>
      <c r="G60" s="159">
        <v>0</v>
      </c>
      <c r="H60" s="159">
        <v>0</v>
      </c>
      <c r="I60" s="159">
        <v>0.12545000000000001</v>
      </c>
      <c r="J60" s="159">
        <f t="shared" si="4"/>
        <v>2.3466199999999993</v>
      </c>
    </row>
    <row r="61" spans="1:10" s="157" customFormat="1" ht="12.75" customHeight="1">
      <c r="A61" s="2" t="s">
        <v>163</v>
      </c>
      <c r="B61" s="9" t="s">
        <v>164</v>
      </c>
      <c r="C61" s="159">
        <v>0</v>
      </c>
      <c r="D61" s="159">
        <v>0</v>
      </c>
      <c r="E61" s="159">
        <v>0</v>
      </c>
      <c r="F61" s="159">
        <v>0</v>
      </c>
      <c r="G61" s="159">
        <v>0</v>
      </c>
      <c r="H61" s="159">
        <v>0.88187000000000004</v>
      </c>
      <c r="I61" s="159">
        <v>0</v>
      </c>
      <c r="J61" s="159">
        <f t="shared" si="4"/>
        <v>0.88187000000000004</v>
      </c>
    </row>
    <row r="62" spans="1:10" s="157" customFormat="1" ht="12.75" customHeight="1">
      <c r="A62" s="2" t="s">
        <v>165</v>
      </c>
      <c r="B62" s="9" t="s">
        <v>201</v>
      </c>
      <c r="C62" s="159">
        <v>0</v>
      </c>
      <c r="D62" s="159">
        <v>0</v>
      </c>
      <c r="E62" s="159">
        <v>0</v>
      </c>
      <c r="F62" s="159">
        <v>0</v>
      </c>
      <c r="G62" s="159">
        <v>0</v>
      </c>
      <c r="H62" s="159">
        <v>156.46929</v>
      </c>
      <c r="I62" s="159">
        <v>0</v>
      </c>
      <c r="J62" s="159">
        <f t="shared" si="4"/>
        <v>156.46929</v>
      </c>
    </row>
    <row r="63" spans="1:10" s="157" customFormat="1" ht="14.25">
      <c r="A63" s="2" t="s">
        <v>166</v>
      </c>
      <c r="B63" s="9" t="s">
        <v>167</v>
      </c>
      <c r="C63" s="159">
        <v>0</v>
      </c>
      <c r="D63" s="159">
        <v>0</v>
      </c>
      <c r="E63" s="159">
        <v>3.3261100000000008</v>
      </c>
      <c r="F63" s="159">
        <v>0</v>
      </c>
      <c r="G63" s="159">
        <v>0</v>
      </c>
      <c r="H63" s="159">
        <v>0</v>
      </c>
      <c r="I63" s="159">
        <v>0</v>
      </c>
      <c r="J63" s="159">
        <f t="shared" si="4"/>
        <v>3.3261100000000008</v>
      </c>
    </row>
    <row r="64" spans="1:10" s="157" customFormat="1" ht="12.75" customHeight="1">
      <c r="A64" s="2" t="s">
        <v>69</v>
      </c>
      <c r="B64" s="9" t="s">
        <v>168</v>
      </c>
      <c r="C64" s="159">
        <v>0</v>
      </c>
      <c r="D64" s="159">
        <v>0</v>
      </c>
      <c r="E64" s="159">
        <v>0</v>
      </c>
      <c r="F64" s="159">
        <v>0</v>
      </c>
      <c r="G64" s="159">
        <v>0</v>
      </c>
      <c r="H64" s="159">
        <v>787.25727000000018</v>
      </c>
      <c r="I64" s="159">
        <v>0</v>
      </c>
      <c r="J64" s="159">
        <f t="shared" si="4"/>
        <v>787.25727000000018</v>
      </c>
    </row>
    <row r="65" spans="1:10" s="157" customFormat="1" ht="12.95" customHeight="1">
      <c r="A65" s="2" t="s">
        <v>69</v>
      </c>
      <c r="B65" s="9" t="s">
        <v>169</v>
      </c>
      <c r="C65" s="159">
        <v>2.8000000000000001E-2</v>
      </c>
      <c r="D65" s="159">
        <v>1.7000000000000001E-2</v>
      </c>
      <c r="E65" s="159">
        <v>0</v>
      </c>
      <c r="F65" s="159">
        <v>407.49180000000001</v>
      </c>
      <c r="G65" s="159">
        <v>0</v>
      </c>
      <c r="H65" s="159">
        <v>2.5000000000000001E-2</v>
      </c>
      <c r="I65" s="159">
        <v>2.7559999999999998</v>
      </c>
      <c r="J65" s="159">
        <f t="shared" si="4"/>
        <v>410.27279999999996</v>
      </c>
    </row>
    <row r="66" spans="1:10" s="157" customFormat="1" ht="12.75" customHeight="1">
      <c r="A66" s="2" t="s">
        <v>69</v>
      </c>
      <c r="B66" s="9" t="s">
        <v>170</v>
      </c>
      <c r="C66" s="159">
        <v>0</v>
      </c>
      <c r="D66" s="159">
        <v>0</v>
      </c>
      <c r="E66" s="159">
        <v>0</v>
      </c>
      <c r="F66" s="159">
        <v>0</v>
      </c>
      <c r="G66" s="159">
        <v>0</v>
      </c>
      <c r="H66" s="159">
        <v>5.298</v>
      </c>
      <c r="I66" s="159">
        <v>0</v>
      </c>
      <c r="J66" s="159">
        <f t="shared" si="4"/>
        <v>5.298</v>
      </c>
    </row>
    <row r="67" spans="1:10" s="157" customFormat="1" ht="12.75" customHeight="1">
      <c r="A67" s="2" t="s">
        <v>171</v>
      </c>
      <c r="B67" s="9" t="s">
        <v>202</v>
      </c>
      <c r="C67" s="159">
        <v>0.313</v>
      </c>
      <c r="D67" s="159">
        <v>0.16700000000000001</v>
      </c>
      <c r="E67" s="159">
        <v>1.5554999999999999</v>
      </c>
      <c r="F67" s="159">
        <v>10.041787332000004</v>
      </c>
      <c r="G67" s="159">
        <v>0</v>
      </c>
      <c r="H67" s="159">
        <v>6.7485600000000003</v>
      </c>
      <c r="I67" s="159">
        <v>2.8708800000000001</v>
      </c>
      <c r="J67" s="159">
        <f t="shared" si="4"/>
        <v>21.216727332000005</v>
      </c>
    </row>
    <row r="68" spans="1:10" s="157" customFormat="1" ht="12.95" customHeight="1">
      <c r="A68" s="2" t="s">
        <v>172</v>
      </c>
      <c r="B68" s="9" t="s">
        <v>203</v>
      </c>
      <c r="C68" s="159">
        <v>0.373</v>
      </c>
      <c r="D68" s="159">
        <v>0.23499999999999999</v>
      </c>
      <c r="E68" s="159">
        <v>2.2607329819899999</v>
      </c>
      <c r="F68" s="159">
        <v>10.10132693665</v>
      </c>
      <c r="G68" s="159">
        <v>0</v>
      </c>
      <c r="H68" s="159">
        <v>6.7490000000000008E-2</v>
      </c>
      <c r="I68" s="159">
        <v>0.86159799999999997</v>
      </c>
      <c r="J68" s="159">
        <f t="shared" si="4"/>
        <v>13.29114791864</v>
      </c>
    </row>
    <row r="69" spans="1:10" s="157" customFormat="1" ht="13.5" customHeight="1">
      <c r="A69" s="2" t="s">
        <v>173</v>
      </c>
      <c r="B69" s="9" t="s">
        <v>204</v>
      </c>
      <c r="C69" s="159">
        <v>0</v>
      </c>
      <c r="D69" s="159">
        <v>0</v>
      </c>
      <c r="E69" s="159">
        <v>0</v>
      </c>
      <c r="F69" s="159">
        <v>0</v>
      </c>
      <c r="G69" s="159">
        <v>0</v>
      </c>
      <c r="H69" s="159">
        <v>0</v>
      </c>
      <c r="I69" s="159">
        <v>0</v>
      </c>
      <c r="J69" s="159">
        <f t="shared" si="4"/>
        <v>0</v>
      </c>
    </row>
    <row r="70" spans="1:10" s="157" customFormat="1" ht="14.25">
      <c r="A70" s="2" t="s">
        <v>174</v>
      </c>
      <c r="B70" s="9" t="s">
        <v>205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f t="shared" si="4"/>
        <v>0</v>
      </c>
    </row>
    <row r="71" spans="1:10" s="157" customFormat="1" ht="14.25">
      <c r="A71" s="2" t="s">
        <v>77</v>
      </c>
      <c r="B71" s="9" t="s">
        <v>175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72.018500000000017</v>
      </c>
      <c r="I71" s="159">
        <v>0</v>
      </c>
      <c r="J71" s="159">
        <f t="shared" si="4"/>
        <v>72.018500000000017</v>
      </c>
    </row>
    <row r="72" spans="1:10" s="157" customFormat="1" ht="14.25">
      <c r="A72" s="2" t="s">
        <v>77</v>
      </c>
      <c r="B72" s="9" t="s">
        <v>176</v>
      </c>
      <c r="C72" s="159">
        <v>6.0000000000000001E-3</v>
      </c>
      <c r="D72" s="159">
        <v>3.0000000000000001E-3</v>
      </c>
      <c r="E72" s="159">
        <v>0</v>
      </c>
      <c r="F72" s="159">
        <v>93.402000000000001</v>
      </c>
      <c r="G72" s="159">
        <v>0</v>
      </c>
      <c r="H72" s="159">
        <v>4.0000000000000001E-3</v>
      </c>
      <c r="I72" s="159">
        <v>0.157</v>
      </c>
      <c r="J72" s="159">
        <f t="shared" si="4"/>
        <v>93.563000000000002</v>
      </c>
    </row>
    <row r="73" spans="1:10" s="157" customFormat="1" ht="14.25">
      <c r="A73" s="2" t="s">
        <v>77</v>
      </c>
      <c r="B73" s="9" t="s">
        <v>206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/>
    </row>
    <row r="74" spans="1:10" s="157" customFormat="1" ht="14.25">
      <c r="A74" s="2" t="s">
        <v>177</v>
      </c>
      <c r="B74" s="9" t="s">
        <v>178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f t="shared" ref="J74:J75" si="5">SUM(E74:I74)</f>
        <v>0</v>
      </c>
    </row>
    <row r="75" spans="1:10" s="157" customFormat="1" ht="14.25">
      <c r="A75" s="150" t="s">
        <v>80</v>
      </c>
      <c r="B75" s="121" t="s">
        <v>179</v>
      </c>
      <c r="C75" s="161">
        <v>0</v>
      </c>
      <c r="D75" s="161">
        <v>0</v>
      </c>
      <c r="E75" s="161">
        <v>0</v>
      </c>
      <c r="F75" s="161">
        <v>0.39800000000000002</v>
      </c>
      <c r="G75" s="161">
        <v>0</v>
      </c>
      <c r="H75" s="161">
        <v>0</v>
      </c>
      <c r="I75" s="161">
        <v>0</v>
      </c>
      <c r="J75" s="161">
        <f t="shared" si="5"/>
        <v>0.39800000000000002</v>
      </c>
    </row>
    <row r="76" spans="1:10">
      <c r="A76" s="162" t="s">
        <v>180</v>
      </c>
    </row>
    <row r="77" spans="1:10">
      <c r="A77" s="162" t="s">
        <v>210</v>
      </c>
      <c r="C77" s="154"/>
    </row>
    <row r="78" spans="1:10">
      <c r="H78" s="153"/>
      <c r="I78" s="153"/>
      <c r="J78" s="153"/>
    </row>
    <row r="79" spans="1:10">
      <c r="H79" s="153"/>
      <c r="I79" s="153"/>
      <c r="J79" s="153"/>
    </row>
    <row r="80" spans="1:10">
      <c r="C80" s="154"/>
      <c r="H80" s="153"/>
      <c r="I80" s="153"/>
      <c r="J80" s="153"/>
    </row>
    <row r="81" spans="3:10">
      <c r="C81" s="154"/>
      <c r="H81" s="153"/>
      <c r="I81" s="153"/>
      <c r="J81" s="153"/>
    </row>
    <row r="82" spans="3:10">
      <c r="C82" s="154"/>
    </row>
    <row r="83" spans="3:10">
      <c r="C83" s="154"/>
    </row>
    <row r="84" spans="3:10">
      <c r="C84" s="154"/>
    </row>
    <row r="85" spans="3:10">
      <c r="C85" s="154"/>
    </row>
    <row r="86" spans="3:10">
      <c r="C86" s="154"/>
    </row>
  </sheetData>
  <mergeCells count="8">
    <mergeCell ref="J5:J6"/>
    <mergeCell ref="A3:J3"/>
    <mergeCell ref="B5:B6"/>
    <mergeCell ref="C5:E5"/>
    <mergeCell ref="F5:F6"/>
    <mergeCell ref="G5:G6"/>
    <mergeCell ref="H5:H6"/>
    <mergeCell ref="I5:I6"/>
  </mergeCells>
  <pageMargins left="0.7" right="0.7" top="0.75" bottom="0.75" header="0.3" footer="0.3"/>
  <pageSetup paperSize="9" scale="47" orientation="portrait" r:id="rId1"/>
  <ignoredErrors>
    <ignoredError sqref="J62:J76 J59:J61 J9:J5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0"/>
  <sheetViews>
    <sheetView showGridLines="0" zoomScale="85" zoomScaleNormal="85" workbookViewId="0">
      <selection activeCell="F18" sqref="F18"/>
    </sheetView>
  </sheetViews>
  <sheetFormatPr baseColWidth="10" defaultColWidth="11.42578125" defaultRowHeight="12"/>
  <cols>
    <col min="1" max="1" width="17.7109375" style="166" customWidth="1"/>
    <col min="2" max="2" width="57.42578125" style="166" customWidth="1"/>
    <col min="3" max="3" width="11.140625" style="167" customWidth="1"/>
    <col min="4" max="4" width="12.5703125" style="166" customWidth="1"/>
    <col min="5" max="5" width="13.5703125" style="166" customWidth="1"/>
    <col min="6" max="6" width="17" style="166" customWidth="1"/>
    <col min="7" max="7" width="16" style="166" customWidth="1"/>
    <col min="8" max="8" width="16.28515625" style="166" customWidth="1"/>
    <col min="9" max="9" width="19.28515625" style="166" customWidth="1"/>
    <col min="10" max="10" width="19.7109375" style="166" customWidth="1"/>
    <col min="11" max="11" width="8.140625" style="166" customWidth="1"/>
    <col min="12" max="16384" width="11.42578125" style="166"/>
  </cols>
  <sheetData>
    <row r="3" spans="1:11" ht="17.25">
      <c r="A3" s="228" t="s">
        <v>213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1" ht="12.75" customHeight="1" thickBot="1"/>
    <row r="5" spans="1:11" ht="18" customHeight="1">
      <c r="A5" s="163"/>
      <c r="B5" s="229" t="s">
        <v>209</v>
      </c>
      <c r="C5" s="231" t="s">
        <v>0</v>
      </c>
      <c r="D5" s="231"/>
      <c r="E5" s="231"/>
      <c r="F5" s="226" t="s">
        <v>183</v>
      </c>
      <c r="G5" s="226" t="s">
        <v>1</v>
      </c>
      <c r="H5" s="226" t="s">
        <v>194</v>
      </c>
      <c r="I5" s="226" t="s">
        <v>3</v>
      </c>
      <c r="J5" s="226" t="s">
        <v>195</v>
      </c>
    </row>
    <row r="6" spans="1:11" ht="29.25" thickBot="1">
      <c r="A6" s="164"/>
      <c r="B6" s="230"/>
      <c r="C6" s="165" t="s">
        <v>86</v>
      </c>
      <c r="D6" s="165" t="s">
        <v>87</v>
      </c>
      <c r="E6" s="165" t="s">
        <v>4</v>
      </c>
      <c r="F6" s="227"/>
      <c r="G6" s="227"/>
      <c r="H6" s="227"/>
      <c r="I6" s="227"/>
      <c r="J6" s="227"/>
    </row>
    <row r="7" spans="1:11" ht="20.100000000000001" customHeight="1" thickBot="1">
      <c r="A7" s="168"/>
      <c r="B7" s="168" t="s">
        <v>196</v>
      </c>
      <c r="C7" s="169">
        <f>+C8+C58</f>
        <v>2321.5830000000001</v>
      </c>
      <c r="D7" s="169">
        <f t="shared" ref="D7:J7" si="0">+D8+D58</f>
        <v>1451.1020000000001</v>
      </c>
      <c r="E7" s="169">
        <f t="shared" si="0"/>
        <v>19838.536712160003</v>
      </c>
      <c r="F7" s="169">
        <f t="shared" si="0"/>
        <v>3269.5869710300008</v>
      </c>
      <c r="G7" s="169">
        <f t="shared" si="0"/>
        <v>37523.529501000005</v>
      </c>
      <c r="H7" s="169">
        <f t="shared" si="0"/>
        <v>33522.213049739454</v>
      </c>
      <c r="I7" s="169">
        <f t="shared" si="0"/>
        <v>311.07763113846158</v>
      </c>
      <c r="J7" s="169">
        <f t="shared" si="0"/>
        <v>94464.943865067922</v>
      </c>
      <c r="K7" s="170"/>
    </row>
    <row r="8" spans="1:11" ht="18" customHeight="1">
      <c r="A8" s="171" t="s">
        <v>103</v>
      </c>
      <c r="B8" s="171" t="s">
        <v>5</v>
      </c>
      <c r="C8" s="172">
        <f>SUM(C9:C57)</f>
        <v>2321.0300000000002</v>
      </c>
      <c r="D8" s="172">
        <f t="shared" ref="D8:J8" si="1">SUM(D9:D57)</f>
        <v>1450.768</v>
      </c>
      <c r="E8" s="172">
        <f t="shared" si="1"/>
        <v>19835.768892160002</v>
      </c>
      <c r="F8" s="172">
        <f t="shared" si="1"/>
        <v>2807.3986410300008</v>
      </c>
      <c r="G8" s="172">
        <f t="shared" si="1"/>
        <v>37523.529501000005</v>
      </c>
      <c r="H8" s="172">
        <f t="shared" si="1"/>
        <v>32387.284799739453</v>
      </c>
      <c r="I8" s="172">
        <f t="shared" si="1"/>
        <v>305.27630113846158</v>
      </c>
      <c r="J8" s="172">
        <f t="shared" si="1"/>
        <v>92859.258135067925</v>
      </c>
      <c r="K8" s="170"/>
    </row>
    <row r="9" spans="1:11" s="2" customFormat="1" ht="12.75" customHeight="1">
      <c r="A9" s="2" t="s">
        <v>6</v>
      </c>
      <c r="B9" s="9" t="s">
        <v>104</v>
      </c>
      <c r="C9" s="173">
        <v>0</v>
      </c>
      <c r="D9" s="173">
        <v>0</v>
      </c>
      <c r="E9" s="173">
        <v>0</v>
      </c>
      <c r="F9" s="173">
        <v>0</v>
      </c>
      <c r="G9" s="173">
        <v>0</v>
      </c>
      <c r="H9" s="173">
        <v>2219.4134050000007</v>
      </c>
      <c r="I9" s="173">
        <v>0</v>
      </c>
      <c r="J9" s="174">
        <f>SUM(E9:I9)</f>
        <v>2219.4134050000007</v>
      </c>
      <c r="K9" s="175"/>
    </row>
    <row r="10" spans="1:11" s="2" customFormat="1" ht="12.75" customHeight="1">
      <c r="A10" s="2" t="s">
        <v>105</v>
      </c>
      <c r="B10" s="9" t="s">
        <v>106</v>
      </c>
      <c r="C10" s="173">
        <v>0</v>
      </c>
      <c r="D10" s="173">
        <v>0</v>
      </c>
      <c r="E10" s="173">
        <v>0</v>
      </c>
      <c r="F10" s="173">
        <v>0</v>
      </c>
      <c r="G10" s="173">
        <v>0</v>
      </c>
      <c r="H10" s="173">
        <v>1802.6029319999998</v>
      </c>
      <c r="I10" s="173">
        <v>0</v>
      </c>
      <c r="J10" s="174">
        <f t="shared" ref="J10:J72" si="2">SUM(E10:I10)</f>
        <v>1802.6029319999998</v>
      </c>
      <c r="K10" s="175"/>
    </row>
    <row r="11" spans="1:11" s="2" customFormat="1" ht="12.75" customHeight="1">
      <c r="A11" s="2" t="s">
        <v>9</v>
      </c>
      <c r="B11" s="9" t="s">
        <v>107</v>
      </c>
      <c r="C11" s="173">
        <v>219.226</v>
      </c>
      <c r="D11" s="173">
        <v>125.747</v>
      </c>
      <c r="E11" s="173">
        <v>1450.6592181599999</v>
      </c>
      <c r="F11" s="173">
        <v>40.543040999999988</v>
      </c>
      <c r="G11" s="173">
        <v>573.36921999999981</v>
      </c>
      <c r="H11" s="173">
        <v>82.184850000000012</v>
      </c>
      <c r="I11" s="173">
        <v>0</v>
      </c>
      <c r="J11" s="174">
        <f t="shared" si="2"/>
        <v>2146.7563291599995</v>
      </c>
      <c r="K11" s="175"/>
    </row>
    <row r="12" spans="1:11" s="2" customFormat="1" ht="12.75" customHeight="1">
      <c r="A12" s="2" t="s">
        <v>9</v>
      </c>
      <c r="B12" s="9" t="s">
        <v>108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4">
        <f t="shared" si="2"/>
        <v>0</v>
      </c>
      <c r="K12" s="175"/>
    </row>
    <row r="13" spans="1:11" s="2" customFormat="1" ht="12.75" customHeight="1">
      <c r="A13" s="2" t="s">
        <v>109</v>
      </c>
      <c r="B13" s="9" t="s">
        <v>110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440.77599000000004</v>
      </c>
      <c r="I13" s="173">
        <v>0</v>
      </c>
      <c r="J13" s="174">
        <f t="shared" si="2"/>
        <v>440.77599000000004</v>
      </c>
      <c r="K13" s="175"/>
    </row>
    <row r="14" spans="1:11" s="2" customFormat="1" ht="12.75" customHeight="1">
      <c r="A14" s="2" t="s">
        <v>109</v>
      </c>
      <c r="B14" s="9" t="s">
        <v>111</v>
      </c>
      <c r="C14" s="173">
        <v>0</v>
      </c>
      <c r="D14" s="173">
        <v>0</v>
      </c>
      <c r="E14" s="173">
        <v>0</v>
      </c>
      <c r="F14" s="173">
        <v>0</v>
      </c>
      <c r="G14" s="173">
        <v>3825.3708300000003</v>
      </c>
      <c r="H14" s="173">
        <v>0</v>
      </c>
      <c r="I14" s="173">
        <v>0</v>
      </c>
      <c r="J14" s="174">
        <f t="shared" si="2"/>
        <v>3825.3708300000003</v>
      </c>
      <c r="K14" s="175"/>
    </row>
    <row r="15" spans="1:11" s="2" customFormat="1" ht="12.95" customHeight="1">
      <c r="A15" s="2" t="s">
        <v>109</v>
      </c>
      <c r="B15" s="9" t="s">
        <v>112</v>
      </c>
      <c r="C15" s="173">
        <v>0</v>
      </c>
      <c r="D15" s="173">
        <v>0</v>
      </c>
      <c r="E15" s="173">
        <v>0</v>
      </c>
      <c r="F15" s="173">
        <v>0</v>
      </c>
      <c r="G15" s="173">
        <v>62.258006000000002</v>
      </c>
      <c r="H15" s="173">
        <v>0</v>
      </c>
      <c r="I15" s="173">
        <v>0</v>
      </c>
      <c r="J15" s="174">
        <f t="shared" si="2"/>
        <v>62.258006000000002</v>
      </c>
      <c r="K15" s="175"/>
    </row>
    <row r="16" spans="1:11" s="2" customFormat="1" ht="14.25">
      <c r="A16" s="2" t="s">
        <v>113</v>
      </c>
      <c r="B16" s="9" t="s">
        <v>114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443.61660099999989</v>
      </c>
      <c r="I16" s="173">
        <v>0</v>
      </c>
      <c r="J16" s="174">
        <f t="shared" si="2"/>
        <v>443.61660099999989</v>
      </c>
      <c r="K16" s="175"/>
    </row>
    <row r="17" spans="1:11" s="2" customFormat="1" ht="12.75" customHeight="1">
      <c r="A17" s="2" t="s">
        <v>115</v>
      </c>
      <c r="B17" s="9" t="s">
        <v>116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  <c r="I17" s="173">
        <v>0</v>
      </c>
      <c r="J17" s="174">
        <f t="shared" si="2"/>
        <v>0</v>
      </c>
      <c r="K17" s="175"/>
    </row>
    <row r="18" spans="1:11" s="2" customFormat="1" ht="12.95" customHeight="1">
      <c r="A18" s="2" t="s">
        <v>18</v>
      </c>
      <c r="B18" s="9" t="s">
        <v>117</v>
      </c>
      <c r="C18" s="174">
        <v>0</v>
      </c>
      <c r="D18" s="174">
        <v>0</v>
      </c>
      <c r="E18" s="173">
        <v>0</v>
      </c>
      <c r="F18" s="174">
        <v>0</v>
      </c>
      <c r="G18" s="174">
        <v>0</v>
      </c>
      <c r="H18" s="174">
        <v>405.95085999999998</v>
      </c>
      <c r="I18" s="173">
        <v>0</v>
      </c>
      <c r="J18" s="174">
        <f t="shared" si="2"/>
        <v>405.95085999999998</v>
      </c>
      <c r="K18" s="175"/>
    </row>
    <row r="19" spans="1:11" s="2" customFormat="1" ht="12.95" customHeight="1">
      <c r="A19" s="2" t="s">
        <v>18</v>
      </c>
      <c r="B19" s="9" t="s">
        <v>118</v>
      </c>
      <c r="C19" s="174">
        <v>0</v>
      </c>
      <c r="D19" s="174">
        <v>0</v>
      </c>
      <c r="E19" s="173">
        <v>0</v>
      </c>
      <c r="F19" s="174">
        <v>99.111000000000004</v>
      </c>
      <c r="G19" s="174">
        <v>2002.28</v>
      </c>
      <c r="H19" s="174">
        <v>30.798999999999999</v>
      </c>
      <c r="I19" s="173">
        <v>0</v>
      </c>
      <c r="J19" s="174">
        <f t="shared" si="2"/>
        <v>2132.19</v>
      </c>
      <c r="K19" s="175"/>
    </row>
    <row r="20" spans="1:11" s="2" customFormat="1" ht="12.95" customHeight="1">
      <c r="A20" s="2" t="s">
        <v>21</v>
      </c>
      <c r="B20" s="9" t="s">
        <v>119</v>
      </c>
      <c r="C20" s="174">
        <v>0</v>
      </c>
      <c r="D20" s="174">
        <v>0</v>
      </c>
      <c r="E20" s="173">
        <v>0</v>
      </c>
      <c r="F20" s="174">
        <v>68.69</v>
      </c>
      <c r="G20" s="174">
        <v>0</v>
      </c>
      <c r="H20" s="174">
        <v>0</v>
      </c>
      <c r="I20" s="173">
        <v>0</v>
      </c>
      <c r="J20" s="174">
        <f t="shared" si="2"/>
        <v>68.69</v>
      </c>
      <c r="K20" s="175"/>
    </row>
    <row r="21" spans="1:11" s="2" customFormat="1" ht="12.75" customHeight="1">
      <c r="A21" s="2" t="s">
        <v>21</v>
      </c>
      <c r="B21" s="9" t="s">
        <v>120</v>
      </c>
      <c r="C21" s="174">
        <v>0</v>
      </c>
      <c r="D21" s="174">
        <v>0</v>
      </c>
      <c r="E21" s="173">
        <v>0</v>
      </c>
      <c r="F21" s="174">
        <v>0</v>
      </c>
      <c r="G21" s="174">
        <v>656.86947000000009</v>
      </c>
      <c r="H21" s="174">
        <v>0</v>
      </c>
      <c r="I21" s="173">
        <v>0</v>
      </c>
      <c r="J21" s="174">
        <f t="shared" si="2"/>
        <v>656.86947000000009</v>
      </c>
      <c r="K21" s="175"/>
    </row>
    <row r="22" spans="1:11" s="2" customFormat="1" ht="12.95" customHeight="1">
      <c r="A22" s="2" t="s">
        <v>21</v>
      </c>
      <c r="B22" s="9" t="s">
        <v>121</v>
      </c>
      <c r="C22" s="174">
        <v>0</v>
      </c>
      <c r="D22" s="174">
        <v>0</v>
      </c>
      <c r="E22" s="173">
        <v>0</v>
      </c>
      <c r="F22" s="174">
        <v>0</v>
      </c>
      <c r="G22" s="174">
        <v>0</v>
      </c>
      <c r="H22" s="174">
        <v>214.88245399999997</v>
      </c>
      <c r="I22" s="173">
        <v>0</v>
      </c>
      <c r="J22" s="174">
        <f t="shared" si="2"/>
        <v>214.88245399999997</v>
      </c>
      <c r="K22" s="175"/>
    </row>
    <row r="23" spans="1:11" s="2" customFormat="1" ht="12.95" customHeight="1">
      <c r="A23" s="2" t="s">
        <v>21</v>
      </c>
      <c r="B23" s="9" t="s">
        <v>122</v>
      </c>
      <c r="C23" s="174">
        <v>0</v>
      </c>
      <c r="D23" s="174">
        <v>0</v>
      </c>
      <c r="E23" s="173">
        <v>0</v>
      </c>
      <c r="F23" s="174">
        <v>0</v>
      </c>
      <c r="G23" s="174">
        <v>0</v>
      </c>
      <c r="H23" s="174">
        <v>13.416350999999999</v>
      </c>
      <c r="I23" s="173">
        <v>0</v>
      </c>
      <c r="J23" s="174">
        <f t="shared" si="2"/>
        <v>13.416350999999999</v>
      </c>
      <c r="K23" s="175"/>
    </row>
    <row r="24" spans="1:11" s="2" customFormat="1" ht="12.75" customHeight="1">
      <c r="A24" s="2" t="s">
        <v>21</v>
      </c>
      <c r="B24" s="9" t="s">
        <v>123</v>
      </c>
      <c r="C24" s="174">
        <v>0</v>
      </c>
      <c r="D24" s="174">
        <v>0</v>
      </c>
      <c r="E24" s="173">
        <v>0</v>
      </c>
      <c r="F24" s="174">
        <v>0</v>
      </c>
      <c r="G24" s="174">
        <v>0</v>
      </c>
      <c r="H24" s="174">
        <v>22.434373999999998</v>
      </c>
      <c r="I24" s="173">
        <v>0</v>
      </c>
      <c r="J24" s="174">
        <f t="shared" si="2"/>
        <v>22.434373999999998</v>
      </c>
      <c r="K24" s="175"/>
    </row>
    <row r="25" spans="1:11" s="2" customFormat="1" ht="12.75" customHeight="1">
      <c r="A25" s="2" t="s">
        <v>27</v>
      </c>
      <c r="B25" s="9" t="s">
        <v>124</v>
      </c>
      <c r="C25" s="174">
        <v>0</v>
      </c>
      <c r="D25" s="174">
        <v>0</v>
      </c>
      <c r="E25" s="173">
        <v>0</v>
      </c>
      <c r="F25" s="174">
        <v>0</v>
      </c>
      <c r="G25" s="174">
        <v>2036.4067999999997</v>
      </c>
      <c r="H25" s="174">
        <v>0</v>
      </c>
      <c r="I25" s="173">
        <v>0</v>
      </c>
      <c r="J25" s="174">
        <f t="shared" si="2"/>
        <v>2036.4067999999997</v>
      </c>
      <c r="K25" s="175"/>
    </row>
    <row r="26" spans="1:11" s="2" customFormat="1" ht="12.75" customHeight="1">
      <c r="A26" s="2" t="s">
        <v>29</v>
      </c>
      <c r="B26" s="9" t="s">
        <v>125</v>
      </c>
      <c r="C26" s="174">
        <v>0</v>
      </c>
      <c r="D26" s="174">
        <v>0</v>
      </c>
      <c r="E26" s="173">
        <v>0</v>
      </c>
      <c r="F26" s="174">
        <v>0</v>
      </c>
      <c r="G26" s="174">
        <v>0</v>
      </c>
      <c r="H26" s="174">
        <v>94.324662999999987</v>
      </c>
      <c r="I26" s="173">
        <v>0</v>
      </c>
      <c r="J26" s="174">
        <f t="shared" si="2"/>
        <v>94.324662999999987</v>
      </c>
      <c r="K26" s="175"/>
    </row>
    <row r="27" spans="1:11" s="2" customFormat="1" ht="12.75" customHeight="1">
      <c r="A27" s="2" t="s">
        <v>31</v>
      </c>
      <c r="B27" s="9" t="s">
        <v>126</v>
      </c>
      <c r="C27" s="174">
        <v>0</v>
      </c>
      <c r="D27" s="174">
        <v>0</v>
      </c>
      <c r="E27" s="173">
        <v>0</v>
      </c>
      <c r="F27" s="174">
        <v>7.5350000000000001</v>
      </c>
      <c r="G27" s="174">
        <v>0</v>
      </c>
      <c r="H27" s="174">
        <v>0</v>
      </c>
      <c r="I27" s="173">
        <v>0</v>
      </c>
      <c r="J27" s="174">
        <f t="shared" si="2"/>
        <v>7.5350000000000001</v>
      </c>
      <c r="K27" s="175"/>
    </row>
    <row r="28" spans="1:11" s="2" customFormat="1" ht="12.95" customHeight="1">
      <c r="A28" s="2" t="s">
        <v>31</v>
      </c>
      <c r="B28" s="9" t="s">
        <v>127</v>
      </c>
      <c r="C28" s="174">
        <v>0</v>
      </c>
      <c r="D28" s="174">
        <v>0</v>
      </c>
      <c r="E28" s="173">
        <v>0</v>
      </c>
      <c r="F28" s="174">
        <v>0</v>
      </c>
      <c r="G28" s="174">
        <v>0</v>
      </c>
      <c r="H28" s="174">
        <v>0</v>
      </c>
      <c r="I28" s="173">
        <v>0</v>
      </c>
      <c r="J28" s="174">
        <f t="shared" si="2"/>
        <v>0</v>
      </c>
      <c r="K28" s="175"/>
    </row>
    <row r="29" spans="1:11" s="2" customFormat="1" ht="12.95" customHeight="1">
      <c r="A29" s="2" t="s">
        <v>31</v>
      </c>
      <c r="B29" s="9" t="s">
        <v>128</v>
      </c>
      <c r="C29" s="174">
        <v>0</v>
      </c>
      <c r="D29" s="174">
        <v>0</v>
      </c>
      <c r="E29" s="173">
        <v>0</v>
      </c>
      <c r="F29" s="174">
        <v>0</v>
      </c>
      <c r="G29" s="174">
        <v>0</v>
      </c>
      <c r="H29" s="174">
        <v>141.74264000000002</v>
      </c>
      <c r="I29" s="173">
        <v>0</v>
      </c>
      <c r="J29" s="174">
        <f t="shared" si="2"/>
        <v>141.74264000000002</v>
      </c>
      <c r="K29" s="175"/>
    </row>
    <row r="30" spans="1:11" s="2" customFormat="1" ht="12.95" customHeight="1">
      <c r="A30" s="2" t="s">
        <v>34</v>
      </c>
      <c r="B30" s="9" t="s">
        <v>129</v>
      </c>
      <c r="C30" s="174">
        <v>0</v>
      </c>
      <c r="D30" s="174">
        <v>0</v>
      </c>
      <c r="E30" s="173">
        <v>0</v>
      </c>
      <c r="F30" s="174">
        <v>7.0830000000000002</v>
      </c>
      <c r="G30" s="174">
        <v>0</v>
      </c>
      <c r="H30" s="174">
        <v>2.9870000000000001</v>
      </c>
      <c r="I30" s="173">
        <v>0</v>
      </c>
      <c r="J30" s="174">
        <f t="shared" si="2"/>
        <v>10.07</v>
      </c>
      <c r="K30" s="175"/>
    </row>
    <row r="31" spans="1:11" s="2" customFormat="1" ht="12.95" customHeight="1">
      <c r="A31" s="2" t="s">
        <v>130</v>
      </c>
      <c r="B31" s="9" t="s">
        <v>131</v>
      </c>
      <c r="C31" s="174">
        <v>0</v>
      </c>
      <c r="D31" s="174">
        <v>0</v>
      </c>
      <c r="E31" s="173">
        <v>0</v>
      </c>
      <c r="F31" s="174">
        <v>0</v>
      </c>
      <c r="G31" s="174">
        <v>0</v>
      </c>
      <c r="H31" s="174">
        <v>6.0031900000000009</v>
      </c>
      <c r="I31" s="173">
        <v>0</v>
      </c>
      <c r="J31" s="174">
        <f t="shared" si="2"/>
        <v>6.0031900000000009</v>
      </c>
      <c r="K31" s="175"/>
    </row>
    <row r="32" spans="1:11" s="2" customFormat="1" ht="12.75" customHeight="1">
      <c r="A32" s="2" t="s">
        <v>132</v>
      </c>
      <c r="B32" s="9" t="s">
        <v>133</v>
      </c>
      <c r="C32" s="174">
        <v>0</v>
      </c>
      <c r="D32" s="174">
        <v>0</v>
      </c>
      <c r="E32" s="173">
        <v>0</v>
      </c>
      <c r="F32" s="174">
        <v>0</v>
      </c>
      <c r="G32" s="174">
        <v>0</v>
      </c>
      <c r="H32" s="174">
        <v>8117.179124934949</v>
      </c>
      <c r="I32" s="173">
        <v>0</v>
      </c>
      <c r="J32" s="174">
        <f t="shared" si="2"/>
        <v>8117.179124934949</v>
      </c>
      <c r="K32" s="175"/>
    </row>
    <row r="33" spans="1:11" s="2" customFormat="1" ht="12.75" customHeight="1">
      <c r="A33" s="2" t="s">
        <v>132</v>
      </c>
      <c r="B33" s="9" t="s">
        <v>134</v>
      </c>
      <c r="C33" s="174">
        <v>0</v>
      </c>
      <c r="D33" s="174">
        <v>0</v>
      </c>
      <c r="E33" s="173">
        <v>0</v>
      </c>
      <c r="F33" s="174">
        <v>0</v>
      </c>
      <c r="G33" s="174">
        <v>0</v>
      </c>
      <c r="H33" s="174">
        <v>361.17561500000011</v>
      </c>
      <c r="I33" s="173">
        <v>0</v>
      </c>
      <c r="J33" s="174">
        <f t="shared" si="2"/>
        <v>361.17561500000011</v>
      </c>
      <c r="K33" s="175"/>
    </row>
    <row r="34" spans="1:11" s="2" customFormat="1" ht="12.75" customHeight="1">
      <c r="A34" s="2" t="s">
        <v>135</v>
      </c>
      <c r="B34" s="9" t="s">
        <v>136</v>
      </c>
      <c r="C34" s="174">
        <v>0</v>
      </c>
      <c r="D34" s="174">
        <v>0</v>
      </c>
      <c r="E34" s="173">
        <v>0</v>
      </c>
      <c r="F34" s="174">
        <v>0</v>
      </c>
      <c r="G34" s="174">
        <v>0</v>
      </c>
      <c r="H34" s="174">
        <v>513.7016615693999</v>
      </c>
      <c r="I34" s="173">
        <v>0</v>
      </c>
      <c r="J34" s="174">
        <f t="shared" si="2"/>
        <v>513.7016615693999</v>
      </c>
      <c r="K34" s="175"/>
    </row>
    <row r="35" spans="1:11" s="2" customFormat="1" ht="12.75" customHeight="1">
      <c r="A35" s="2" t="s">
        <v>135</v>
      </c>
      <c r="B35" s="9" t="s">
        <v>137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17.915004</v>
      </c>
      <c r="I35" s="173">
        <v>0</v>
      </c>
      <c r="J35" s="174">
        <f t="shared" si="2"/>
        <v>17.915004</v>
      </c>
      <c r="K35" s="175"/>
    </row>
    <row r="36" spans="1:11" s="2" customFormat="1" ht="12.75" customHeight="1">
      <c r="A36" s="2" t="s">
        <v>135</v>
      </c>
      <c r="B36" s="9" t="s">
        <v>138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157.14577499999996</v>
      </c>
      <c r="I36" s="173">
        <v>0</v>
      </c>
      <c r="J36" s="174">
        <f t="shared" si="2"/>
        <v>157.14577499999996</v>
      </c>
      <c r="K36" s="175"/>
    </row>
    <row r="37" spans="1:11" s="2" customFormat="1" ht="12.95" customHeight="1">
      <c r="A37" s="2" t="s">
        <v>135</v>
      </c>
      <c r="B37" s="9" t="s">
        <v>139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26.708151000000001</v>
      </c>
      <c r="I37" s="173">
        <v>0</v>
      </c>
      <c r="J37" s="174">
        <f t="shared" si="2"/>
        <v>26.708151000000001</v>
      </c>
      <c r="K37" s="175"/>
    </row>
    <row r="38" spans="1:11" s="2" customFormat="1" ht="12.75" customHeight="1">
      <c r="A38" s="2" t="s">
        <v>135</v>
      </c>
      <c r="B38" s="9" t="s">
        <v>140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338.916472</v>
      </c>
      <c r="I38" s="173">
        <v>0</v>
      </c>
      <c r="J38" s="174">
        <f t="shared" si="2"/>
        <v>338.916472</v>
      </c>
      <c r="K38" s="175"/>
    </row>
    <row r="39" spans="1:11" s="2" customFormat="1" ht="12.95" customHeight="1">
      <c r="A39" s="2" t="s">
        <v>36</v>
      </c>
      <c r="B39" s="9" t="s">
        <v>141</v>
      </c>
      <c r="C39" s="174">
        <v>915.74099999999999</v>
      </c>
      <c r="D39" s="174">
        <v>575.83799999999997</v>
      </c>
      <c r="E39" s="174">
        <v>5701.1968900000002</v>
      </c>
      <c r="F39" s="174">
        <v>1804.8756281400003</v>
      </c>
      <c r="G39" s="174">
        <v>4971.1284920000007</v>
      </c>
      <c r="H39" s="174">
        <v>2981.3205643351002</v>
      </c>
      <c r="I39" s="174">
        <v>305.1062611384616</v>
      </c>
      <c r="J39" s="174">
        <f t="shared" si="2"/>
        <v>15763.627835613563</v>
      </c>
      <c r="K39" s="175"/>
    </row>
    <row r="40" spans="1:11" s="2" customFormat="1" ht="12.75" customHeight="1">
      <c r="A40" s="2" t="s">
        <v>36</v>
      </c>
      <c r="B40" s="9" t="s">
        <v>142</v>
      </c>
      <c r="C40" s="174">
        <v>1139.229</v>
      </c>
      <c r="D40" s="174">
        <v>710.86</v>
      </c>
      <c r="E40" s="174">
        <v>12163.913953000003</v>
      </c>
      <c r="F40" s="174">
        <v>0</v>
      </c>
      <c r="G40" s="174">
        <v>0</v>
      </c>
      <c r="H40" s="174">
        <v>0</v>
      </c>
      <c r="I40" s="174">
        <v>0</v>
      </c>
      <c r="J40" s="174">
        <f t="shared" si="2"/>
        <v>12163.913953000003</v>
      </c>
      <c r="K40" s="175"/>
    </row>
    <row r="41" spans="1:11" s="2" customFormat="1" ht="12.75" customHeight="1">
      <c r="A41" s="2" t="s">
        <v>36</v>
      </c>
      <c r="B41" s="9" t="s">
        <v>197</v>
      </c>
      <c r="C41" s="174">
        <v>0</v>
      </c>
      <c r="D41" s="174">
        <v>0</v>
      </c>
      <c r="E41" s="174">
        <v>0</v>
      </c>
      <c r="F41" s="174">
        <v>0</v>
      </c>
      <c r="G41" s="174">
        <v>3159.6024299999985</v>
      </c>
      <c r="H41" s="174">
        <v>0</v>
      </c>
      <c r="I41" s="174">
        <v>0</v>
      </c>
      <c r="J41" s="174">
        <f t="shared" si="2"/>
        <v>3159.6024299999985</v>
      </c>
      <c r="K41" s="175"/>
    </row>
    <row r="42" spans="1:11" s="2" customFormat="1" ht="12.75" customHeight="1">
      <c r="A42" s="2" t="s">
        <v>143</v>
      </c>
      <c r="B42" s="9" t="s">
        <v>144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2494.1952659999988</v>
      </c>
      <c r="I42" s="174">
        <v>0</v>
      </c>
      <c r="J42" s="174">
        <f t="shared" si="2"/>
        <v>2494.1952659999988</v>
      </c>
      <c r="K42" s="175"/>
    </row>
    <row r="43" spans="1:11" s="2" customFormat="1" ht="12.75" customHeight="1">
      <c r="A43" s="2" t="s">
        <v>143</v>
      </c>
      <c r="B43" s="9" t="s">
        <v>145</v>
      </c>
      <c r="C43" s="174">
        <v>0</v>
      </c>
      <c r="D43" s="174">
        <v>0</v>
      </c>
      <c r="E43" s="174">
        <v>0</v>
      </c>
      <c r="F43" s="174">
        <v>0</v>
      </c>
      <c r="G43" s="174">
        <v>484.36536000000012</v>
      </c>
      <c r="H43" s="174">
        <v>0</v>
      </c>
      <c r="I43" s="174">
        <v>0</v>
      </c>
      <c r="J43" s="174">
        <f t="shared" si="2"/>
        <v>484.36536000000012</v>
      </c>
      <c r="K43" s="175"/>
    </row>
    <row r="44" spans="1:11" s="2" customFormat="1" ht="12.95" customHeight="1">
      <c r="A44" s="2" t="s">
        <v>49</v>
      </c>
      <c r="B44" s="9" t="s">
        <v>146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4370.6999909999995</v>
      </c>
      <c r="I44" s="174">
        <v>0</v>
      </c>
      <c r="J44" s="174">
        <f t="shared" si="2"/>
        <v>4370.6999909999995</v>
      </c>
      <c r="K44" s="175"/>
    </row>
    <row r="45" spans="1:11" s="2" customFormat="1" ht="12.75" customHeight="1">
      <c r="A45" s="2" t="s">
        <v>51</v>
      </c>
      <c r="B45" s="9" t="s">
        <v>147</v>
      </c>
      <c r="C45" s="174">
        <v>0</v>
      </c>
      <c r="D45" s="174">
        <v>0</v>
      </c>
      <c r="E45" s="174">
        <v>0</v>
      </c>
      <c r="F45" s="174">
        <v>0</v>
      </c>
      <c r="G45" s="174">
        <v>0</v>
      </c>
      <c r="H45" s="174">
        <v>183.67307199999993</v>
      </c>
      <c r="I45" s="174">
        <v>0</v>
      </c>
      <c r="J45" s="174">
        <f t="shared" si="2"/>
        <v>183.67307199999993</v>
      </c>
      <c r="K45" s="175"/>
    </row>
    <row r="46" spans="1:11" s="2" customFormat="1" ht="12.75" customHeight="1">
      <c r="A46" s="2" t="s">
        <v>51</v>
      </c>
      <c r="B46" s="9" t="s">
        <v>148</v>
      </c>
      <c r="C46" s="174">
        <v>0</v>
      </c>
      <c r="D46" s="174">
        <v>0</v>
      </c>
      <c r="E46" s="174">
        <v>0</v>
      </c>
      <c r="F46" s="174">
        <v>0</v>
      </c>
      <c r="G46" s="174">
        <v>0</v>
      </c>
      <c r="H46" s="174">
        <v>3046.2328809999995</v>
      </c>
      <c r="I46" s="174">
        <v>0</v>
      </c>
      <c r="J46" s="174">
        <f t="shared" si="2"/>
        <v>3046.2328809999995</v>
      </c>
      <c r="K46" s="175"/>
    </row>
    <row r="47" spans="1:11" s="2" customFormat="1" ht="12.95" customHeight="1">
      <c r="A47" s="2" t="s">
        <v>149</v>
      </c>
      <c r="B47" s="9" t="s">
        <v>150</v>
      </c>
      <c r="C47" s="174">
        <v>2.0499999999999998</v>
      </c>
      <c r="D47" s="174">
        <v>1.044</v>
      </c>
      <c r="E47" s="174">
        <v>11.68384</v>
      </c>
      <c r="F47" s="174">
        <v>344.00868199999991</v>
      </c>
      <c r="G47" s="174">
        <v>1058.3794699999996</v>
      </c>
      <c r="H47" s="174">
        <v>5.04061</v>
      </c>
      <c r="I47" s="174">
        <v>0</v>
      </c>
      <c r="J47" s="174">
        <f t="shared" si="2"/>
        <v>1419.1126019999995</v>
      </c>
      <c r="K47" s="175"/>
    </row>
    <row r="48" spans="1:11" s="2" customFormat="1" ht="12.75" customHeight="1">
      <c r="A48" s="2" t="s">
        <v>151</v>
      </c>
      <c r="B48" s="9" t="s">
        <v>152</v>
      </c>
      <c r="C48" s="174">
        <v>0</v>
      </c>
      <c r="D48" s="174">
        <v>0</v>
      </c>
      <c r="E48" s="174">
        <v>0</v>
      </c>
      <c r="F48" s="174">
        <v>0</v>
      </c>
      <c r="G48" s="174">
        <v>12408.683121000002</v>
      </c>
      <c r="H48" s="174">
        <v>11.94129</v>
      </c>
      <c r="I48" s="174">
        <v>0</v>
      </c>
      <c r="J48" s="174">
        <f t="shared" si="2"/>
        <v>12420.624411000003</v>
      </c>
      <c r="K48" s="175"/>
    </row>
    <row r="49" spans="1:11" s="2" customFormat="1" ht="14.25">
      <c r="A49" s="2" t="s">
        <v>57</v>
      </c>
      <c r="B49" s="9" t="s">
        <v>198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f t="shared" si="2"/>
        <v>0</v>
      </c>
      <c r="K49" s="175"/>
    </row>
    <row r="50" spans="1:11" s="2" customFormat="1" ht="12.95" customHeight="1">
      <c r="A50" s="2" t="s">
        <v>59</v>
      </c>
      <c r="B50" s="9" t="s">
        <v>153</v>
      </c>
      <c r="C50" s="174">
        <v>17.734999999999999</v>
      </c>
      <c r="D50" s="174">
        <v>13.242000000000001</v>
      </c>
      <c r="E50" s="174">
        <v>206.62154899999996</v>
      </c>
      <c r="F50" s="174">
        <v>393.81773588999999</v>
      </c>
      <c r="G50" s="174">
        <v>5680.8549999999996</v>
      </c>
      <c r="H50" s="174">
        <v>158.745925</v>
      </c>
      <c r="I50" s="174">
        <v>0.17004</v>
      </c>
      <c r="J50" s="174">
        <f t="shared" si="2"/>
        <v>6440.2102498899994</v>
      </c>
      <c r="K50" s="175"/>
    </row>
    <row r="51" spans="1:11" s="2" customFormat="1" ht="12.95" customHeight="1">
      <c r="A51" s="2" t="s">
        <v>61</v>
      </c>
      <c r="B51" s="9" t="s">
        <v>154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1852.1598640000002</v>
      </c>
      <c r="I51" s="174">
        <v>0</v>
      </c>
      <c r="J51" s="174">
        <f t="shared" si="2"/>
        <v>1852.1598640000002</v>
      </c>
      <c r="K51" s="175"/>
    </row>
    <row r="52" spans="1:11" s="2" customFormat="1" ht="12.95" customHeight="1">
      <c r="A52" s="2" t="s">
        <v>155</v>
      </c>
      <c r="B52" s="9" t="s">
        <v>156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1078.0577608999999</v>
      </c>
      <c r="I52" s="174">
        <v>0</v>
      </c>
      <c r="J52" s="174">
        <f t="shared" si="2"/>
        <v>1078.0577608999999</v>
      </c>
      <c r="K52" s="175"/>
    </row>
    <row r="53" spans="1:11" s="2" customFormat="1" ht="12.95" customHeight="1">
      <c r="A53" s="2" t="s">
        <v>63</v>
      </c>
      <c r="B53" s="9" t="s">
        <v>157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327.38671299999999</v>
      </c>
      <c r="I53" s="174">
        <v>0</v>
      </c>
      <c r="J53" s="174">
        <f t="shared" si="2"/>
        <v>327.38671299999999</v>
      </c>
      <c r="K53" s="175"/>
    </row>
    <row r="54" spans="1:11" s="2" customFormat="1" ht="12.95" customHeight="1">
      <c r="A54" s="2" t="s">
        <v>63</v>
      </c>
      <c r="B54" s="9" t="s">
        <v>158</v>
      </c>
      <c r="C54" s="174">
        <v>4.75</v>
      </c>
      <c r="D54" s="174">
        <v>3.8769999999999998</v>
      </c>
      <c r="E54" s="174">
        <v>63.183999999999997</v>
      </c>
      <c r="F54" s="174">
        <v>27.510999999999999</v>
      </c>
      <c r="G54" s="174">
        <v>184.23599999999999</v>
      </c>
      <c r="H54" s="174">
        <v>1.2729999999999999</v>
      </c>
      <c r="I54" s="174">
        <v>0</v>
      </c>
      <c r="J54" s="174">
        <f t="shared" si="2"/>
        <v>276.20400000000001</v>
      </c>
      <c r="K54" s="175"/>
    </row>
    <row r="55" spans="1:11" s="2" customFormat="1" ht="12.75" customHeight="1">
      <c r="A55" s="2" t="s">
        <v>63</v>
      </c>
      <c r="B55" s="9" t="s">
        <v>159</v>
      </c>
      <c r="C55" s="174">
        <v>22.298999999999999</v>
      </c>
      <c r="D55" s="174">
        <v>20.16</v>
      </c>
      <c r="E55" s="174">
        <v>238.50944199999998</v>
      </c>
      <c r="F55" s="174">
        <v>14.223553999999998</v>
      </c>
      <c r="G55" s="174">
        <v>121.937832</v>
      </c>
      <c r="H55" s="174">
        <v>10.059464999999999</v>
      </c>
      <c r="I55" s="174">
        <v>0</v>
      </c>
      <c r="J55" s="174">
        <f t="shared" si="2"/>
        <v>384.73029299999996</v>
      </c>
      <c r="K55" s="175"/>
    </row>
    <row r="56" spans="1:11" s="2" customFormat="1" ht="12.95" customHeight="1">
      <c r="A56" s="2" t="s">
        <v>160</v>
      </c>
      <c r="B56" s="9" t="s">
        <v>161</v>
      </c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276.16847200000001</v>
      </c>
      <c r="I56" s="174">
        <v>0</v>
      </c>
      <c r="J56" s="174">
        <f>SUM(E56:I56)</f>
        <v>276.16847200000001</v>
      </c>
      <c r="K56" s="175"/>
    </row>
    <row r="57" spans="1:11" s="2" customFormat="1" ht="12.75" customHeight="1">
      <c r="A57" s="2" t="s">
        <v>63</v>
      </c>
      <c r="B57" s="9" t="s">
        <v>162</v>
      </c>
      <c r="C57" s="174">
        <v>0</v>
      </c>
      <c r="D57" s="174">
        <v>0</v>
      </c>
      <c r="E57" s="174">
        <v>0</v>
      </c>
      <c r="F57" s="174">
        <v>0</v>
      </c>
      <c r="G57" s="174">
        <v>297.78747000000004</v>
      </c>
      <c r="H57" s="174">
        <v>136.453812</v>
      </c>
      <c r="I57" s="174">
        <v>0</v>
      </c>
      <c r="J57" s="174">
        <f>SUM(E57:I57)</f>
        <v>434.24128200000007</v>
      </c>
      <c r="K57" s="175"/>
    </row>
    <row r="58" spans="1:11" s="149" customFormat="1" ht="12.95" customHeight="1">
      <c r="A58" s="147"/>
      <c r="B58" s="147" t="s">
        <v>68</v>
      </c>
      <c r="C58" s="176">
        <f>SUM(C59:C76)</f>
        <v>0.55299999999999994</v>
      </c>
      <c r="D58" s="176">
        <f t="shared" ref="D58:I58" si="3">SUM(D59:D76)</f>
        <v>0.33399999999999996</v>
      </c>
      <c r="E58" s="176">
        <f t="shared" si="3"/>
        <v>2.7678199999999995</v>
      </c>
      <c r="F58" s="176">
        <f t="shared" si="3"/>
        <v>462.18832999999995</v>
      </c>
      <c r="G58" s="176">
        <f t="shared" si="3"/>
        <v>0</v>
      </c>
      <c r="H58" s="176">
        <f t="shared" si="3"/>
        <v>1134.9282500000002</v>
      </c>
      <c r="I58" s="176">
        <f t="shared" si="3"/>
        <v>5.8013300000000001</v>
      </c>
      <c r="J58" s="176">
        <f>SUM(J59:J76)</f>
        <v>1605.6857300000001</v>
      </c>
      <c r="K58" s="177"/>
    </row>
    <row r="59" spans="1:11" s="2" customFormat="1" ht="12.95" customHeight="1">
      <c r="A59" s="2" t="s">
        <v>163</v>
      </c>
      <c r="B59" s="9" t="s">
        <v>199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f t="shared" si="2"/>
        <v>0</v>
      </c>
      <c r="K59" s="175"/>
    </row>
    <row r="60" spans="1:11" s="2" customFormat="1" ht="12.95" customHeight="1">
      <c r="A60" s="2" t="s">
        <v>163</v>
      </c>
      <c r="B60" s="9" t="s">
        <v>200</v>
      </c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f t="shared" si="2"/>
        <v>0</v>
      </c>
      <c r="K60" s="175"/>
    </row>
    <row r="61" spans="1:11" s="2" customFormat="1" ht="12.75" customHeight="1">
      <c r="A61" s="2" t="s">
        <v>163</v>
      </c>
      <c r="B61" s="9" t="s">
        <v>164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0.46276</v>
      </c>
      <c r="I61" s="174">
        <v>0</v>
      </c>
      <c r="J61" s="174">
        <f t="shared" si="2"/>
        <v>0.46276</v>
      </c>
      <c r="K61" s="175"/>
    </row>
    <row r="62" spans="1:11" s="2" customFormat="1" ht="12.75" customHeight="1">
      <c r="A62" s="2" t="s">
        <v>165</v>
      </c>
      <c r="B62" s="9" t="s">
        <v>201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322.16340000000002</v>
      </c>
      <c r="I62" s="174">
        <v>0</v>
      </c>
      <c r="J62" s="174">
        <f t="shared" si="2"/>
        <v>322.16340000000002</v>
      </c>
      <c r="K62" s="178"/>
    </row>
    <row r="63" spans="1:11" s="2" customFormat="1" ht="14.25">
      <c r="A63" s="2" t="s">
        <v>166</v>
      </c>
      <c r="B63" s="9" t="s">
        <v>167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  <c r="I63" s="174">
        <v>0</v>
      </c>
      <c r="J63" s="174">
        <f t="shared" si="2"/>
        <v>0</v>
      </c>
      <c r="K63" s="175"/>
    </row>
    <row r="64" spans="1:11" s="2" customFormat="1" ht="12.75" customHeight="1">
      <c r="A64" s="2" t="s">
        <v>69</v>
      </c>
      <c r="B64" s="9" t="s">
        <v>168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616.64029000000016</v>
      </c>
      <c r="I64" s="174">
        <v>0</v>
      </c>
      <c r="J64" s="174">
        <f t="shared" si="2"/>
        <v>616.64029000000016</v>
      </c>
      <c r="K64" s="175"/>
    </row>
    <row r="65" spans="1:11" s="2" customFormat="1" ht="12.95" customHeight="1">
      <c r="A65" s="2" t="s">
        <v>69</v>
      </c>
      <c r="B65" s="9" t="s">
        <v>169</v>
      </c>
      <c r="C65" s="174">
        <v>3.2000000000000001E-2</v>
      </c>
      <c r="D65" s="174">
        <v>1.7999999999999999E-2</v>
      </c>
      <c r="E65" s="174">
        <v>0</v>
      </c>
      <c r="F65" s="174">
        <v>372.28</v>
      </c>
      <c r="G65" s="174">
        <v>0</v>
      </c>
      <c r="H65" s="174">
        <v>0</v>
      </c>
      <c r="I65" s="174">
        <v>2.1509999999999998</v>
      </c>
      <c r="J65" s="174">
        <f t="shared" si="2"/>
        <v>374.43099999999998</v>
      </c>
      <c r="K65" s="175"/>
    </row>
    <row r="66" spans="1:11" s="2" customFormat="1" ht="12.75" customHeight="1">
      <c r="A66" s="2" t="s">
        <v>69</v>
      </c>
      <c r="B66" s="9" t="s">
        <v>170</v>
      </c>
      <c r="C66" s="174">
        <v>0</v>
      </c>
      <c r="D66" s="174">
        <v>0</v>
      </c>
      <c r="E66" s="174">
        <v>0</v>
      </c>
      <c r="F66" s="174">
        <v>0</v>
      </c>
      <c r="G66" s="174">
        <v>0</v>
      </c>
      <c r="H66" s="174">
        <v>4.59</v>
      </c>
      <c r="I66" s="174">
        <v>0</v>
      </c>
      <c r="J66" s="174">
        <f t="shared" si="2"/>
        <v>4.59</v>
      </c>
      <c r="K66" s="175"/>
    </row>
    <row r="67" spans="1:11" s="2" customFormat="1" ht="12.75" customHeight="1">
      <c r="A67" s="2" t="s">
        <v>171</v>
      </c>
      <c r="B67" s="9" t="s">
        <v>202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  <c r="I67" s="174">
        <v>0</v>
      </c>
      <c r="J67" s="174">
        <f t="shared" si="2"/>
        <v>0</v>
      </c>
      <c r="K67" s="175"/>
    </row>
    <row r="68" spans="1:11" s="2" customFormat="1" ht="12.95" customHeight="1">
      <c r="A68" s="2" t="s">
        <v>172</v>
      </c>
      <c r="B68" s="9" t="s">
        <v>203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f t="shared" si="2"/>
        <v>0</v>
      </c>
      <c r="K68" s="175"/>
    </row>
    <row r="69" spans="1:11" s="2" customFormat="1" ht="13.5" customHeight="1">
      <c r="A69" s="2" t="s">
        <v>173</v>
      </c>
      <c r="B69" s="9" t="s">
        <v>204</v>
      </c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f t="shared" si="2"/>
        <v>0</v>
      </c>
      <c r="K69" s="175"/>
    </row>
    <row r="70" spans="1:11" s="2" customFormat="1" ht="14.25">
      <c r="A70" s="2" t="s">
        <v>174</v>
      </c>
      <c r="B70" s="9" t="s">
        <v>205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1.2048399999999999</v>
      </c>
      <c r="I70" s="174">
        <v>0</v>
      </c>
      <c r="J70" s="174">
        <f t="shared" si="2"/>
        <v>1.2048399999999999</v>
      </c>
      <c r="K70" s="175"/>
    </row>
    <row r="71" spans="1:11" s="2" customFormat="1" ht="14.25">
      <c r="A71" s="2" t="s">
        <v>77</v>
      </c>
      <c r="B71" s="9" t="s">
        <v>175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55.671979999999998</v>
      </c>
      <c r="I71" s="174">
        <v>0</v>
      </c>
      <c r="J71" s="174">
        <f t="shared" si="2"/>
        <v>55.671979999999998</v>
      </c>
      <c r="K71" s="175"/>
    </row>
    <row r="72" spans="1:11" s="2" customFormat="1" ht="14.25">
      <c r="A72" s="2" t="s">
        <v>77</v>
      </c>
      <c r="B72" s="9" t="s">
        <v>176</v>
      </c>
      <c r="C72" s="174">
        <v>3.9E-2</v>
      </c>
      <c r="D72" s="174">
        <v>0.02</v>
      </c>
      <c r="E72" s="174">
        <v>0</v>
      </c>
      <c r="F72" s="174">
        <v>73.543999999999997</v>
      </c>
      <c r="G72" s="174">
        <v>0</v>
      </c>
      <c r="H72" s="174">
        <v>1.4999999999999999E-2</v>
      </c>
      <c r="I72" s="174">
        <v>0.66500000000000004</v>
      </c>
      <c r="J72" s="174">
        <f t="shared" si="2"/>
        <v>74.224000000000004</v>
      </c>
      <c r="K72" s="175"/>
    </row>
    <row r="73" spans="1:11" s="2" customFormat="1" ht="14.25">
      <c r="A73" s="2" t="s">
        <v>77</v>
      </c>
      <c r="B73" s="9" t="s">
        <v>206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174"/>
      <c r="K73" s="175"/>
    </row>
    <row r="74" spans="1:11" s="2" customFormat="1" ht="14.25">
      <c r="A74" s="2" t="s">
        <v>177</v>
      </c>
      <c r="B74" s="9" t="s">
        <v>178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  <c r="I74" s="174">
        <v>0</v>
      </c>
      <c r="J74" s="174">
        <f t="shared" ref="J74:J76" si="4">SUM(E74:I74)</f>
        <v>0</v>
      </c>
      <c r="K74" s="175"/>
    </row>
    <row r="75" spans="1:11" s="2" customFormat="1" ht="14.25">
      <c r="A75" s="2" t="s">
        <v>177</v>
      </c>
      <c r="B75" s="9" t="s">
        <v>212</v>
      </c>
      <c r="C75" s="174">
        <v>0.48199999999999998</v>
      </c>
      <c r="D75" s="174">
        <v>0.29599999999999999</v>
      </c>
      <c r="E75" s="174">
        <v>2.7678199999999995</v>
      </c>
      <c r="F75" s="174">
        <v>16.279329999999998</v>
      </c>
      <c r="G75" s="174">
        <v>0</v>
      </c>
      <c r="H75" s="174">
        <v>134.17998</v>
      </c>
      <c r="I75" s="174">
        <v>2.9853299999999998</v>
      </c>
      <c r="J75" s="174">
        <v>156.21246000000002</v>
      </c>
      <c r="K75" s="175"/>
    </row>
    <row r="76" spans="1:11" s="2" customFormat="1" ht="14.25">
      <c r="A76" s="150" t="s">
        <v>80</v>
      </c>
      <c r="B76" s="121" t="s">
        <v>179</v>
      </c>
      <c r="C76" s="179">
        <v>0</v>
      </c>
      <c r="D76" s="179">
        <v>0</v>
      </c>
      <c r="E76" s="179">
        <v>0</v>
      </c>
      <c r="F76" s="179">
        <v>8.5000000000000006E-2</v>
      </c>
      <c r="G76" s="179">
        <v>0</v>
      </c>
      <c r="H76" s="179">
        <v>0</v>
      </c>
      <c r="I76" s="179">
        <v>0</v>
      </c>
      <c r="J76" s="179">
        <f t="shared" si="4"/>
        <v>8.5000000000000006E-2</v>
      </c>
      <c r="K76" s="175"/>
    </row>
    <row r="77" spans="1:11">
      <c r="A77" s="180" t="s">
        <v>180</v>
      </c>
    </row>
    <row r="78" spans="1:11">
      <c r="A78" s="180" t="s">
        <v>210</v>
      </c>
      <c r="C78" s="166"/>
    </row>
    <row r="79" spans="1:11">
      <c r="H79" s="167"/>
      <c r="I79" s="167"/>
      <c r="J79" s="167"/>
    </row>
    <row r="80" spans="1:11">
      <c r="H80" s="167"/>
      <c r="I80" s="167"/>
      <c r="J80" s="167"/>
    </row>
  </sheetData>
  <mergeCells count="8">
    <mergeCell ref="J5:J6"/>
    <mergeCell ref="A3:J3"/>
    <mergeCell ref="B5:B6"/>
    <mergeCell ref="C5:E5"/>
    <mergeCell ref="F5:F6"/>
    <mergeCell ref="G5:G6"/>
    <mergeCell ref="H5:H6"/>
    <mergeCell ref="I5:I6"/>
  </mergeCells>
  <pageMargins left="0.7" right="0.7" top="0.75" bottom="0.75" header="0.3" footer="0.3"/>
  <pageSetup paperSize="9" scale="47" orientation="portrait" r:id="rId1"/>
  <ignoredErrors>
    <ignoredError sqref="J9:J57 J59:J77" formulaRange="1"/>
    <ignoredError sqref="J5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0"/>
  <sheetViews>
    <sheetView workbookViewId="0">
      <selection activeCell="A3" sqref="A3:J3"/>
    </sheetView>
  </sheetViews>
  <sheetFormatPr baseColWidth="10" defaultColWidth="11.5703125" defaultRowHeight="15"/>
  <cols>
    <col min="1" max="1" width="14.5703125" style="199" customWidth="1"/>
    <col min="2" max="2" width="36" style="199" customWidth="1"/>
    <col min="3" max="10" width="13.7109375" style="199" customWidth="1"/>
    <col min="11" max="16384" width="11.5703125" style="199"/>
  </cols>
  <sheetData>
    <row r="3" spans="1:10">
      <c r="A3" s="242" t="s">
        <v>219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ht="15.75" thickBot="1"/>
    <row r="5" spans="1:10">
      <c r="A5" s="188"/>
      <c r="B5" s="232" t="s">
        <v>209</v>
      </c>
      <c r="C5" s="236" t="s">
        <v>0</v>
      </c>
      <c r="D5" s="236"/>
      <c r="E5" s="236"/>
      <c r="F5" s="234" t="s">
        <v>214</v>
      </c>
      <c r="G5" s="234" t="s">
        <v>1</v>
      </c>
      <c r="H5" s="234" t="s">
        <v>194</v>
      </c>
      <c r="I5" s="234" t="s">
        <v>3</v>
      </c>
      <c r="J5" s="234" t="s">
        <v>195</v>
      </c>
    </row>
    <row r="6" spans="1:10" ht="23.25" thickBot="1">
      <c r="A6" s="189"/>
      <c r="B6" s="233"/>
      <c r="C6" s="198" t="s">
        <v>86</v>
      </c>
      <c r="D6" s="198" t="s">
        <v>87</v>
      </c>
      <c r="E6" s="198" t="s">
        <v>4</v>
      </c>
      <c r="F6" s="235"/>
      <c r="G6" s="235"/>
      <c r="H6" s="235"/>
      <c r="I6" s="235"/>
      <c r="J6" s="235"/>
    </row>
    <row r="7" spans="1:10" ht="15.75" thickBot="1">
      <c r="A7" s="182"/>
      <c r="B7" s="182" t="s">
        <v>196</v>
      </c>
      <c r="C7" s="190">
        <v>2540.96</v>
      </c>
      <c r="D7" s="190">
        <v>1568.9730000000002</v>
      </c>
      <c r="E7" s="190">
        <v>22476.946476671008</v>
      </c>
      <c r="F7" s="190">
        <v>3321.568208719159</v>
      </c>
      <c r="G7" s="190">
        <v>40538.025088999988</v>
      </c>
      <c r="H7" s="190">
        <v>37228.559334658406</v>
      </c>
      <c r="I7" s="190">
        <v>351.93228100000005</v>
      </c>
      <c r="J7" s="190">
        <v>103917.03139004858</v>
      </c>
    </row>
    <row r="8" spans="1:10">
      <c r="A8" s="183" t="s">
        <v>103</v>
      </c>
      <c r="B8" s="183" t="s">
        <v>5</v>
      </c>
      <c r="C8" s="191">
        <v>2539.7240000000002</v>
      </c>
      <c r="D8" s="191">
        <v>1568.1690000000001</v>
      </c>
      <c r="E8" s="191">
        <v>22468.919791671007</v>
      </c>
      <c r="F8" s="191">
        <v>2757.5758137191592</v>
      </c>
      <c r="G8" s="191">
        <v>40538.01808899999</v>
      </c>
      <c r="H8" s="191">
        <v>35719.322164658406</v>
      </c>
      <c r="I8" s="191">
        <v>348.19028100000003</v>
      </c>
      <c r="J8" s="191">
        <v>101832.02614004858</v>
      </c>
    </row>
    <row r="9" spans="1:10">
      <c r="A9" s="184" t="s">
        <v>6</v>
      </c>
      <c r="B9" s="185" t="s">
        <v>104</v>
      </c>
      <c r="C9" s="194">
        <v>0</v>
      </c>
      <c r="D9" s="194">
        <v>0</v>
      </c>
      <c r="E9" s="194">
        <v>0</v>
      </c>
      <c r="F9" s="194">
        <v>0</v>
      </c>
      <c r="G9" s="194">
        <v>0</v>
      </c>
      <c r="H9" s="194">
        <v>2210.9338959999995</v>
      </c>
      <c r="I9" s="194">
        <v>0</v>
      </c>
      <c r="J9" s="192">
        <v>2210.9338959999995</v>
      </c>
    </row>
    <row r="10" spans="1:10">
      <c r="A10" s="184" t="s">
        <v>105</v>
      </c>
      <c r="B10" s="185" t="s">
        <v>106</v>
      </c>
      <c r="C10" s="194">
        <v>0</v>
      </c>
      <c r="D10" s="194">
        <v>0</v>
      </c>
      <c r="E10" s="194">
        <v>0</v>
      </c>
      <c r="F10" s="194">
        <v>0</v>
      </c>
      <c r="G10" s="194">
        <v>0</v>
      </c>
      <c r="H10" s="194">
        <v>1597.3490039999999</v>
      </c>
      <c r="I10" s="194">
        <v>0</v>
      </c>
      <c r="J10" s="192">
        <v>1597.3490039999999</v>
      </c>
    </row>
    <row r="11" spans="1:10">
      <c r="A11" s="184" t="s">
        <v>9</v>
      </c>
      <c r="B11" s="185" t="s">
        <v>107</v>
      </c>
      <c r="C11" s="194">
        <v>228.36699999999999</v>
      </c>
      <c r="D11" s="194">
        <v>131.124</v>
      </c>
      <c r="E11" s="194">
        <v>1506.3582881669997</v>
      </c>
      <c r="F11" s="194">
        <v>35.896934999999999</v>
      </c>
      <c r="G11" s="194">
        <v>515.54221499999994</v>
      </c>
      <c r="H11" s="194">
        <v>52.544377000000004</v>
      </c>
      <c r="I11" s="194">
        <v>0</v>
      </c>
      <c r="J11" s="192">
        <v>2110.3418151669998</v>
      </c>
    </row>
    <row r="12" spans="1:10">
      <c r="A12" s="184" t="s">
        <v>9</v>
      </c>
      <c r="B12" s="185" t="s">
        <v>108</v>
      </c>
      <c r="C12" s="194">
        <v>0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2">
        <v>0</v>
      </c>
    </row>
    <row r="13" spans="1:10">
      <c r="A13" s="184" t="s">
        <v>109</v>
      </c>
      <c r="B13" s="185" t="s">
        <v>110</v>
      </c>
      <c r="C13" s="194">
        <v>0</v>
      </c>
      <c r="D13" s="194">
        <v>0</v>
      </c>
      <c r="E13" s="194">
        <v>0</v>
      </c>
      <c r="F13" s="194">
        <v>0</v>
      </c>
      <c r="G13" s="194">
        <v>0</v>
      </c>
      <c r="H13" s="194">
        <v>555.3569399999999</v>
      </c>
      <c r="I13" s="194">
        <v>0</v>
      </c>
      <c r="J13" s="192">
        <v>555.3569399999999</v>
      </c>
    </row>
    <row r="14" spans="1:10">
      <c r="A14" s="184" t="s">
        <v>109</v>
      </c>
      <c r="B14" s="185" t="s">
        <v>111</v>
      </c>
      <c r="C14" s="194">
        <v>0</v>
      </c>
      <c r="D14" s="194">
        <v>0</v>
      </c>
      <c r="E14" s="194">
        <v>0</v>
      </c>
      <c r="F14" s="194">
        <v>0</v>
      </c>
      <c r="G14" s="194">
        <v>3276.8056699999997</v>
      </c>
      <c r="H14" s="194">
        <v>0</v>
      </c>
      <c r="I14" s="194">
        <v>0</v>
      </c>
      <c r="J14" s="192">
        <v>3276.8056699999997</v>
      </c>
    </row>
    <row r="15" spans="1:10">
      <c r="A15" s="184" t="s">
        <v>109</v>
      </c>
      <c r="B15" s="185" t="s">
        <v>215</v>
      </c>
      <c r="C15" s="194">
        <v>0</v>
      </c>
      <c r="D15" s="194">
        <v>0</v>
      </c>
      <c r="E15" s="194">
        <v>0</v>
      </c>
      <c r="F15" s="194">
        <v>0</v>
      </c>
      <c r="G15" s="194">
        <v>87.145228000000003</v>
      </c>
      <c r="H15" s="194">
        <v>0</v>
      </c>
      <c r="I15" s="194">
        <v>0</v>
      </c>
      <c r="J15" s="192">
        <v>87.145228000000003</v>
      </c>
    </row>
    <row r="16" spans="1:10">
      <c r="A16" s="184" t="s">
        <v>113</v>
      </c>
      <c r="B16" s="185" t="s">
        <v>114</v>
      </c>
      <c r="C16" s="192">
        <v>0</v>
      </c>
      <c r="D16" s="192">
        <v>0</v>
      </c>
      <c r="E16" s="192">
        <v>0</v>
      </c>
      <c r="F16" s="192">
        <v>0</v>
      </c>
      <c r="G16" s="192">
        <v>0</v>
      </c>
      <c r="H16" s="192">
        <v>514.64026999999987</v>
      </c>
      <c r="I16" s="194">
        <v>0</v>
      </c>
      <c r="J16" s="192">
        <v>514.64026999999987</v>
      </c>
    </row>
    <row r="17" spans="1:10">
      <c r="A17" s="184" t="s">
        <v>115</v>
      </c>
      <c r="B17" s="185" t="s">
        <v>116</v>
      </c>
      <c r="C17" s="192">
        <v>0</v>
      </c>
      <c r="D17" s="192">
        <v>0</v>
      </c>
      <c r="E17" s="192">
        <v>0</v>
      </c>
      <c r="F17" s="192">
        <v>0</v>
      </c>
      <c r="G17" s="192">
        <v>0</v>
      </c>
      <c r="H17" s="192">
        <v>0</v>
      </c>
      <c r="I17" s="194">
        <v>0</v>
      </c>
      <c r="J17" s="192">
        <v>0</v>
      </c>
    </row>
    <row r="18" spans="1:10">
      <c r="A18" s="184" t="s">
        <v>18</v>
      </c>
      <c r="B18" s="185" t="s">
        <v>117</v>
      </c>
      <c r="C18" s="192">
        <v>0</v>
      </c>
      <c r="D18" s="192">
        <v>0</v>
      </c>
      <c r="E18" s="194">
        <v>0</v>
      </c>
      <c r="F18" s="192">
        <v>0</v>
      </c>
      <c r="G18" s="192">
        <v>0</v>
      </c>
      <c r="H18" s="192">
        <v>378.54498000000012</v>
      </c>
      <c r="I18" s="194">
        <v>0</v>
      </c>
      <c r="J18" s="192">
        <v>378.54498000000012</v>
      </c>
    </row>
    <row r="19" spans="1:10">
      <c r="A19" s="184" t="s">
        <v>18</v>
      </c>
      <c r="B19" s="185" t="s">
        <v>118</v>
      </c>
      <c r="C19" s="192">
        <v>1.931</v>
      </c>
      <c r="D19" s="192">
        <v>1.08</v>
      </c>
      <c r="E19" s="194">
        <v>0</v>
      </c>
      <c r="F19" s="192">
        <v>120.687</v>
      </c>
      <c r="G19" s="192">
        <v>2521.7449999999999</v>
      </c>
      <c r="H19" s="192">
        <v>21.975000000000001</v>
      </c>
      <c r="I19" s="194">
        <v>0</v>
      </c>
      <c r="J19" s="192">
        <v>2664.4069999999997</v>
      </c>
    </row>
    <row r="20" spans="1:10">
      <c r="A20" s="184" t="s">
        <v>21</v>
      </c>
      <c r="B20" s="185" t="s">
        <v>119</v>
      </c>
      <c r="C20" s="192">
        <v>5.0000000000000001E-3</v>
      </c>
      <c r="D20" s="192">
        <v>5.0000000000000001E-3</v>
      </c>
      <c r="E20" s="194">
        <v>0.03</v>
      </c>
      <c r="F20" s="192">
        <v>43.619910000000004</v>
      </c>
      <c r="G20" s="192">
        <v>15.981999999999999</v>
      </c>
      <c r="H20" s="192">
        <v>0</v>
      </c>
      <c r="I20" s="194">
        <v>0</v>
      </c>
      <c r="J20" s="192">
        <v>59.631910000000005</v>
      </c>
    </row>
    <row r="21" spans="1:10">
      <c r="A21" s="184" t="s">
        <v>21</v>
      </c>
      <c r="B21" s="185" t="s">
        <v>120</v>
      </c>
      <c r="C21" s="192">
        <v>0</v>
      </c>
      <c r="D21" s="192">
        <v>0</v>
      </c>
      <c r="E21" s="194">
        <v>0</v>
      </c>
      <c r="F21" s="192">
        <v>0</v>
      </c>
      <c r="G21" s="192">
        <v>364.66039999999998</v>
      </c>
      <c r="H21" s="192">
        <v>0</v>
      </c>
      <c r="I21" s="194">
        <v>0</v>
      </c>
      <c r="J21" s="192">
        <v>364.66039999999998</v>
      </c>
    </row>
    <row r="22" spans="1:10">
      <c r="A22" s="184" t="s">
        <v>21</v>
      </c>
      <c r="B22" s="185" t="s">
        <v>121</v>
      </c>
      <c r="C22" s="192">
        <v>0</v>
      </c>
      <c r="D22" s="192">
        <v>0</v>
      </c>
      <c r="E22" s="194">
        <v>0</v>
      </c>
      <c r="F22" s="192">
        <v>0</v>
      </c>
      <c r="G22" s="192">
        <v>0</v>
      </c>
      <c r="H22" s="192">
        <v>169.73606300000003</v>
      </c>
      <c r="I22" s="194">
        <v>0</v>
      </c>
      <c r="J22" s="192">
        <v>169.73606300000003</v>
      </c>
    </row>
    <row r="23" spans="1:10">
      <c r="A23" s="184" t="s">
        <v>21</v>
      </c>
      <c r="B23" s="185" t="s">
        <v>122</v>
      </c>
      <c r="C23" s="192">
        <v>0</v>
      </c>
      <c r="D23" s="192">
        <v>0</v>
      </c>
      <c r="E23" s="194">
        <v>0</v>
      </c>
      <c r="F23" s="192">
        <v>0</v>
      </c>
      <c r="G23" s="192">
        <v>0</v>
      </c>
      <c r="H23" s="192">
        <v>40.878334000000002</v>
      </c>
      <c r="I23" s="194">
        <v>0</v>
      </c>
      <c r="J23" s="192">
        <v>40.878334000000002</v>
      </c>
    </row>
    <row r="24" spans="1:10">
      <c r="A24" s="184" t="s">
        <v>21</v>
      </c>
      <c r="B24" s="185" t="s">
        <v>123</v>
      </c>
      <c r="C24" s="192">
        <v>0</v>
      </c>
      <c r="D24" s="192">
        <v>0</v>
      </c>
      <c r="E24" s="194">
        <v>0</v>
      </c>
      <c r="F24" s="192">
        <v>0</v>
      </c>
      <c r="G24" s="192">
        <v>0</v>
      </c>
      <c r="H24" s="192">
        <v>19.027521</v>
      </c>
      <c r="I24" s="194">
        <v>0</v>
      </c>
      <c r="J24" s="192">
        <v>19.027521</v>
      </c>
    </row>
    <row r="25" spans="1:10">
      <c r="A25" s="184" t="s">
        <v>27</v>
      </c>
      <c r="B25" s="185" t="s">
        <v>124</v>
      </c>
      <c r="C25" s="192">
        <v>0</v>
      </c>
      <c r="D25" s="192">
        <v>0</v>
      </c>
      <c r="E25" s="194">
        <v>0</v>
      </c>
      <c r="F25" s="192">
        <v>0</v>
      </c>
      <c r="G25" s="192">
        <v>2439.3449000000005</v>
      </c>
      <c r="H25" s="192">
        <v>0</v>
      </c>
      <c r="I25" s="194">
        <v>0</v>
      </c>
      <c r="J25" s="192">
        <v>2439.3449000000005</v>
      </c>
    </row>
    <row r="26" spans="1:10">
      <c r="A26" s="184" t="s">
        <v>29</v>
      </c>
      <c r="B26" s="185" t="s">
        <v>125</v>
      </c>
      <c r="C26" s="192">
        <v>0</v>
      </c>
      <c r="D26" s="192">
        <v>0</v>
      </c>
      <c r="E26" s="194">
        <v>0</v>
      </c>
      <c r="F26" s="192">
        <v>0</v>
      </c>
      <c r="G26" s="192">
        <v>0</v>
      </c>
      <c r="H26" s="192">
        <v>78.807668000000007</v>
      </c>
      <c r="I26" s="194">
        <v>0</v>
      </c>
      <c r="J26" s="192">
        <v>78.807668000000007</v>
      </c>
    </row>
    <row r="27" spans="1:10">
      <c r="A27" s="184" t="s">
        <v>31</v>
      </c>
      <c r="B27" s="185" t="s">
        <v>126</v>
      </c>
      <c r="C27" s="192">
        <v>0</v>
      </c>
      <c r="D27" s="192">
        <v>0</v>
      </c>
      <c r="E27" s="194">
        <v>0</v>
      </c>
      <c r="F27" s="192">
        <v>7.2910000000000004</v>
      </c>
      <c r="G27" s="192">
        <v>0</v>
      </c>
      <c r="H27" s="192">
        <v>1.4E-2</v>
      </c>
      <c r="I27" s="194">
        <v>0</v>
      </c>
      <c r="J27" s="192">
        <v>7.3050000000000006</v>
      </c>
    </row>
    <row r="28" spans="1:10">
      <c r="A28" s="184" t="s">
        <v>31</v>
      </c>
      <c r="B28" s="185" t="s">
        <v>127</v>
      </c>
      <c r="C28" s="192">
        <v>0</v>
      </c>
      <c r="D28" s="192">
        <v>0</v>
      </c>
      <c r="E28" s="194">
        <v>0</v>
      </c>
      <c r="F28" s="192">
        <v>0</v>
      </c>
      <c r="G28" s="192">
        <v>0</v>
      </c>
      <c r="H28" s="192">
        <v>0</v>
      </c>
      <c r="I28" s="194">
        <v>0</v>
      </c>
      <c r="J28" s="192">
        <v>0</v>
      </c>
    </row>
    <row r="29" spans="1:10">
      <c r="A29" s="184" t="s">
        <v>31</v>
      </c>
      <c r="B29" s="185" t="s">
        <v>128</v>
      </c>
      <c r="C29" s="192">
        <v>0</v>
      </c>
      <c r="D29" s="192">
        <v>0</v>
      </c>
      <c r="E29" s="194">
        <v>0</v>
      </c>
      <c r="F29" s="192">
        <v>0</v>
      </c>
      <c r="G29" s="192">
        <v>0</v>
      </c>
      <c r="H29" s="192">
        <v>111.58151300000002</v>
      </c>
      <c r="I29" s="194">
        <v>0</v>
      </c>
      <c r="J29" s="192">
        <v>111.58151300000002</v>
      </c>
    </row>
    <row r="30" spans="1:10">
      <c r="A30" s="184" t="s">
        <v>34</v>
      </c>
      <c r="B30" s="185" t="s">
        <v>129</v>
      </c>
      <c r="C30" s="192">
        <v>0</v>
      </c>
      <c r="D30" s="192">
        <v>0</v>
      </c>
      <c r="E30" s="194">
        <v>0</v>
      </c>
      <c r="F30" s="192">
        <v>5.7050000000000001</v>
      </c>
      <c r="G30" s="192">
        <v>0</v>
      </c>
      <c r="H30" s="192">
        <v>2.782</v>
      </c>
      <c r="I30" s="194">
        <v>0</v>
      </c>
      <c r="J30" s="192">
        <v>8.4870000000000001</v>
      </c>
    </row>
    <row r="31" spans="1:10">
      <c r="A31" s="184" t="s">
        <v>130</v>
      </c>
      <c r="B31" s="185" t="s">
        <v>131</v>
      </c>
      <c r="C31" s="192">
        <v>0</v>
      </c>
      <c r="D31" s="192">
        <v>0</v>
      </c>
      <c r="E31" s="194">
        <v>0</v>
      </c>
      <c r="F31" s="192">
        <v>0</v>
      </c>
      <c r="G31" s="192">
        <v>0</v>
      </c>
      <c r="H31" s="192">
        <v>21.21979</v>
      </c>
      <c r="I31" s="194">
        <v>0</v>
      </c>
      <c r="J31" s="192">
        <v>21.21979</v>
      </c>
    </row>
    <row r="32" spans="1:10">
      <c r="A32" s="184" t="s">
        <v>132</v>
      </c>
      <c r="B32" s="185" t="s">
        <v>133</v>
      </c>
      <c r="C32" s="192">
        <v>0</v>
      </c>
      <c r="D32" s="192">
        <v>0</v>
      </c>
      <c r="E32" s="194">
        <v>0</v>
      </c>
      <c r="F32" s="192">
        <v>0</v>
      </c>
      <c r="G32" s="192">
        <v>0</v>
      </c>
      <c r="H32" s="192">
        <v>10822.115941550403</v>
      </c>
      <c r="I32" s="194">
        <v>0</v>
      </c>
      <c r="J32" s="192">
        <v>10822.115941550403</v>
      </c>
    </row>
    <row r="33" spans="1:10">
      <c r="A33" s="184" t="s">
        <v>132</v>
      </c>
      <c r="B33" s="185" t="s">
        <v>134</v>
      </c>
      <c r="C33" s="192">
        <v>0</v>
      </c>
      <c r="D33" s="192">
        <v>0</v>
      </c>
      <c r="E33" s="194">
        <v>0</v>
      </c>
      <c r="F33" s="192">
        <v>0</v>
      </c>
      <c r="G33" s="192">
        <v>0</v>
      </c>
      <c r="H33" s="192">
        <v>407.88981300000012</v>
      </c>
      <c r="I33" s="194">
        <v>0</v>
      </c>
      <c r="J33" s="192">
        <v>407.88981300000012</v>
      </c>
    </row>
    <row r="34" spans="1:10">
      <c r="A34" s="184" t="s">
        <v>135</v>
      </c>
      <c r="B34" s="185" t="s">
        <v>136</v>
      </c>
      <c r="C34" s="192">
        <v>0</v>
      </c>
      <c r="D34" s="192">
        <v>0</v>
      </c>
      <c r="E34" s="194">
        <v>0</v>
      </c>
      <c r="F34" s="192">
        <v>0</v>
      </c>
      <c r="G34" s="192">
        <v>0</v>
      </c>
      <c r="H34" s="192">
        <v>735.41984174750007</v>
      </c>
      <c r="I34" s="194">
        <v>0</v>
      </c>
      <c r="J34" s="192">
        <v>735.41984174750007</v>
      </c>
    </row>
    <row r="35" spans="1:10">
      <c r="A35" s="184" t="s">
        <v>135</v>
      </c>
      <c r="B35" s="185" t="s">
        <v>137</v>
      </c>
      <c r="C35" s="192">
        <v>0</v>
      </c>
      <c r="D35" s="192">
        <v>0</v>
      </c>
      <c r="E35" s="192">
        <v>0</v>
      </c>
      <c r="F35" s="192">
        <v>0</v>
      </c>
      <c r="G35" s="192">
        <v>0</v>
      </c>
      <c r="H35" s="192">
        <v>12.25963</v>
      </c>
      <c r="I35" s="194">
        <v>0</v>
      </c>
      <c r="J35" s="192">
        <v>12.25963</v>
      </c>
    </row>
    <row r="36" spans="1:10">
      <c r="A36" s="184" t="s">
        <v>135</v>
      </c>
      <c r="B36" s="185" t="s">
        <v>138</v>
      </c>
      <c r="C36" s="192">
        <v>0</v>
      </c>
      <c r="D36" s="192">
        <v>0</v>
      </c>
      <c r="E36" s="192">
        <v>0</v>
      </c>
      <c r="F36" s="192">
        <v>0</v>
      </c>
      <c r="G36" s="192">
        <v>0</v>
      </c>
      <c r="H36" s="192">
        <v>144.28007099999999</v>
      </c>
      <c r="I36" s="194">
        <v>0</v>
      </c>
      <c r="J36" s="192">
        <v>144.28007099999999</v>
      </c>
    </row>
    <row r="37" spans="1:10">
      <c r="A37" s="184" t="s">
        <v>135</v>
      </c>
      <c r="B37" s="185" t="s">
        <v>139</v>
      </c>
      <c r="C37" s="192">
        <v>0</v>
      </c>
      <c r="D37" s="192">
        <v>0</v>
      </c>
      <c r="E37" s="192">
        <v>0</v>
      </c>
      <c r="F37" s="192">
        <v>0</v>
      </c>
      <c r="G37" s="192">
        <v>0</v>
      </c>
      <c r="H37" s="192">
        <v>26.435513999999998</v>
      </c>
      <c r="I37" s="194">
        <v>0</v>
      </c>
      <c r="J37" s="192">
        <v>26.435513999999998</v>
      </c>
    </row>
    <row r="38" spans="1:10">
      <c r="A38" s="184" t="s">
        <v>135</v>
      </c>
      <c r="B38" s="185" t="s">
        <v>140</v>
      </c>
      <c r="C38" s="192">
        <v>0</v>
      </c>
      <c r="D38" s="192">
        <v>0</v>
      </c>
      <c r="E38" s="192">
        <v>0</v>
      </c>
      <c r="F38" s="192">
        <v>0</v>
      </c>
      <c r="G38" s="192">
        <v>0</v>
      </c>
      <c r="H38" s="192">
        <v>344.60629299999994</v>
      </c>
      <c r="I38" s="194">
        <v>0</v>
      </c>
      <c r="J38" s="192">
        <v>344.60629299999994</v>
      </c>
    </row>
    <row r="39" spans="1:10">
      <c r="A39" s="184" t="s">
        <v>36</v>
      </c>
      <c r="B39" s="185" t="s">
        <v>141</v>
      </c>
      <c r="C39" s="192">
        <v>1002.965</v>
      </c>
      <c r="D39" s="192">
        <v>624.23500000000001</v>
      </c>
      <c r="E39" s="192">
        <v>6669.813314</v>
      </c>
      <c r="F39" s="192">
        <v>1882.8824837191594</v>
      </c>
      <c r="G39" s="192">
        <v>5831.0633129999997</v>
      </c>
      <c r="H39" s="192">
        <v>2964.0889370023151</v>
      </c>
      <c r="I39" s="192">
        <v>348.16838100000001</v>
      </c>
      <c r="J39" s="192">
        <v>17696.016428721472</v>
      </c>
    </row>
    <row r="40" spans="1:10">
      <c r="A40" s="184" t="s">
        <v>36</v>
      </c>
      <c r="B40" s="185" t="s">
        <v>142</v>
      </c>
      <c r="C40" s="192">
        <v>1247.259</v>
      </c>
      <c r="D40" s="192">
        <v>766.56100000000004</v>
      </c>
      <c r="E40" s="192">
        <v>13713.402687532003</v>
      </c>
      <c r="F40" s="192">
        <v>0</v>
      </c>
      <c r="G40" s="192">
        <v>0</v>
      </c>
      <c r="H40" s="192">
        <v>0</v>
      </c>
      <c r="I40" s="192">
        <v>0</v>
      </c>
      <c r="J40" s="192">
        <v>13713.402687532003</v>
      </c>
    </row>
    <row r="41" spans="1:10">
      <c r="A41" s="184" t="s">
        <v>36</v>
      </c>
      <c r="B41" s="185" t="s">
        <v>197</v>
      </c>
      <c r="C41" s="192">
        <v>0</v>
      </c>
      <c r="D41" s="192">
        <v>0</v>
      </c>
      <c r="E41" s="192">
        <v>0</v>
      </c>
      <c r="F41" s="192">
        <v>0</v>
      </c>
      <c r="G41" s="192">
        <v>2973.0899900000004</v>
      </c>
      <c r="H41" s="192">
        <v>0</v>
      </c>
      <c r="I41" s="192">
        <v>0</v>
      </c>
      <c r="J41" s="192">
        <v>2973.0899900000004</v>
      </c>
    </row>
    <row r="42" spans="1:10">
      <c r="A42" s="184" t="s">
        <v>143</v>
      </c>
      <c r="B42" s="185" t="s">
        <v>144</v>
      </c>
      <c r="C42" s="192">
        <v>0</v>
      </c>
      <c r="D42" s="192">
        <v>0</v>
      </c>
      <c r="E42" s="192">
        <v>0</v>
      </c>
      <c r="F42" s="192">
        <v>0</v>
      </c>
      <c r="G42" s="192">
        <v>0</v>
      </c>
      <c r="H42" s="192">
        <v>2681.4315049999996</v>
      </c>
      <c r="I42" s="192">
        <v>0</v>
      </c>
      <c r="J42" s="192">
        <v>2681.4315049999996</v>
      </c>
    </row>
    <row r="43" spans="1:10">
      <c r="A43" s="184" t="s">
        <v>143</v>
      </c>
      <c r="B43" s="185" t="s">
        <v>145</v>
      </c>
      <c r="C43" s="192">
        <v>0</v>
      </c>
      <c r="D43" s="192">
        <v>0</v>
      </c>
      <c r="E43" s="192">
        <v>0</v>
      </c>
      <c r="F43" s="192">
        <v>0</v>
      </c>
      <c r="G43" s="192">
        <v>942.79341000000011</v>
      </c>
      <c r="H43" s="192">
        <v>0</v>
      </c>
      <c r="I43" s="192">
        <v>0</v>
      </c>
      <c r="J43" s="192">
        <v>942.79341000000011</v>
      </c>
    </row>
    <row r="44" spans="1:10">
      <c r="A44" s="184" t="s">
        <v>49</v>
      </c>
      <c r="B44" s="185" t="s">
        <v>146</v>
      </c>
      <c r="C44" s="192">
        <v>0</v>
      </c>
      <c r="D44" s="192">
        <v>0</v>
      </c>
      <c r="E44" s="192">
        <v>0</v>
      </c>
      <c r="F44" s="192">
        <v>0</v>
      </c>
      <c r="G44" s="192">
        <v>0</v>
      </c>
      <c r="H44" s="192">
        <v>4211.7571529999996</v>
      </c>
      <c r="I44" s="192">
        <v>0</v>
      </c>
      <c r="J44" s="192">
        <v>4211.7571529999996</v>
      </c>
    </row>
    <row r="45" spans="1:10">
      <c r="A45" s="184" t="s">
        <v>51</v>
      </c>
      <c r="B45" s="185" t="s">
        <v>147</v>
      </c>
      <c r="C45" s="192">
        <v>0</v>
      </c>
      <c r="D45" s="192">
        <v>0</v>
      </c>
      <c r="E45" s="192">
        <v>0</v>
      </c>
      <c r="F45" s="192">
        <v>0</v>
      </c>
      <c r="G45" s="192">
        <v>0</v>
      </c>
      <c r="H45" s="192">
        <v>241.47836200000003</v>
      </c>
      <c r="I45" s="192">
        <v>0</v>
      </c>
      <c r="J45" s="192">
        <v>241.47836200000003</v>
      </c>
    </row>
    <row r="46" spans="1:10">
      <c r="A46" s="184" t="s">
        <v>51</v>
      </c>
      <c r="B46" s="185" t="s">
        <v>148</v>
      </c>
      <c r="C46" s="192">
        <v>0</v>
      </c>
      <c r="D46" s="192">
        <v>0</v>
      </c>
      <c r="E46" s="192">
        <v>0</v>
      </c>
      <c r="F46" s="192">
        <v>0</v>
      </c>
      <c r="G46" s="192">
        <v>0</v>
      </c>
      <c r="H46" s="192">
        <v>2721.2889359999999</v>
      </c>
      <c r="I46" s="192">
        <v>0</v>
      </c>
      <c r="J46" s="192">
        <v>2721.2889359999999</v>
      </c>
    </row>
    <row r="47" spans="1:10">
      <c r="A47" s="184" t="s">
        <v>149</v>
      </c>
      <c r="B47" s="185" t="s">
        <v>216</v>
      </c>
      <c r="C47" s="192">
        <v>12.407999999999999</v>
      </c>
      <c r="D47" s="192">
        <v>6.2510000000000003</v>
      </c>
      <c r="E47" s="192">
        <v>60.923574000000009</v>
      </c>
      <c r="F47" s="192">
        <v>244.85906400000002</v>
      </c>
      <c r="G47" s="192">
        <v>1331.4113499999996</v>
      </c>
      <c r="H47" s="192">
        <v>3.3615600000000003</v>
      </c>
      <c r="I47" s="192">
        <v>0</v>
      </c>
      <c r="J47" s="192">
        <v>1640.5555479999996</v>
      </c>
    </row>
    <row r="48" spans="1:10">
      <c r="A48" s="184" t="s">
        <v>151</v>
      </c>
      <c r="B48" s="185" t="s">
        <v>152</v>
      </c>
      <c r="C48" s="192">
        <v>0</v>
      </c>
      <c r="D48" s="192">
        <v>0</v>
      </c>
      <c r="E48" s="192">
        <v>0</v>
      </c>
      <c r="F48" s="192">
        <v>0</v>
      </c>
      <c r="G48" s="192">
        <v>13631.067852999999</v>
      </c>
      <c r="H48" s="192">
        <v>32.472270000000002</v>
      </c>
      <c r="I48" s="192">
        <v>0</v>
      </c>
      <c r="J48" s="192">
        <v>13663.540122999999</v>
      </c>
    </row>
    <row r="49" spans="1:10">
      <c r="A49" s="184" t="s">
        <v>57</v>
      </c>
      <c r="B49" s="185" t="s">
        <v>198</v>
      </c>
      <c r="C49" s="192">
        <v>0</v>
      </c>
      <c r="D49" s="192">
        <v>0</v>
      </c>
      <c r="E49" s="192">
        <v>0</v>
      </c>
      <c r="F49" s="192">
        <v>0</v>
      </c>
      <c r="G49" s="192">
        <v>0</v>
      </c>
      <c r="H49" s="192">
        <v>0</v>
      </c>
      <c r="I49" s="192">
        <v>0</v>
      </c>
      <c r="J49" s="192">
        <v>0</v>
      </c>
    </row>
    <row r="50" spans="1:10">
      <c r="A50" s="184" t="s">
        <v>59</v>
      </c>
      <c r="B50" s="185" t="s">
        <v>153</v>
      </c>
      <c r="C50" s="192">
        <v>18.183</v>
      </c>
      <c r="D50" s="192">
        <v>13.616</v>
      </c>
      <c r="E50" s="192">
        <v>203.85052299999998</v>
      </c>
      <c r="F50" s="192">
        <v>378.33349299999998</v>
      </c>
      <c r="G50" s="192">
        <v>6188.8885599999985</v>
      </c>
      <c r="H50" s="192">
        <v>176.33059600000004</v>
      </c>
      <c r="I50" s="192">
        <v>2.1899999999999999E-2</v>
      </c>
      <c r="J50" s="192">
        <v>6947.4250719999982</v>
      </c>
    </row>
    <row r="51" spans="1:10">
      <c r="A51" s="184" t="s">
        <v>61</v>
      </c>
      <c r="B51" s="185" t="s">
        <v>154</v>
      </c>
      <c r="C51" s="192">
        <v>0</v>
      </c>
      <c r="D51" s="192">
        <v>0</v>
      </c>
      <c r="E51" s="192">
        <v>0</v>
      </c>
      <c r="F51" s="192">
        <v>0</v>
      </c>
      <c r="G51" s="192">
        <v>0</v>
      </c>
      <c r="H51" s="192">
        <v>2356.297</v>
      </c>
      <c r="I51" s="192">
        <v>0</v>
      </c>
      <c r="J51" s="192">
        <v>2356.297</v>
      </c>
    </row>
    <row r="52" spans="1:10">
      <c r="A52" s="184" t="s">
        <v>155</v>
      </c>
      <c r="B52" s="185" t="s">
        <v>156</v>
      </c>
      <c r="C52" s="192">
        <v>0</v>
      </c>
      <c r="D52" s="192">
        <v>0</v>
      </c>
      <c r="E52" s="192">
        <v>0</v>
      </c>
      <c r="F52" s="192">
        <v>0</v>
      </c>
      <c r="G52" s="192">
        <v>0</v>
      </c>
      <c r="H52" s="192">
        <v>236.3055613581891</v>
      </c>
      <c r="I52" s="192">
        <v>0</v>
      </c>
      <c r="J52" s="192">
        <v>236.3055613581891</v>
      </c>
    </row>
    <row r="53" spans="1:10">
      <c r="A53" s="184" t="s">
        <v>63</v>
      </c>
      <c r="B53" s="185" t="s">
        <v>217</v>
      </c>
      <c r="C53" s="192">
        <v>0</v>
      </c>
      <c r="D53" s="192">
        <v>0</v>
      </c>
      <c r="E53" s="192">
        <v>0</v>
      </c>
      <c r="F53" s="192">
        <v>0</v>
      </c>
      <c r="G53" s="192">
        <v>0</v>
      </c>
      <c r="H53" s="192">
        <v>924.63740299999995</v>
      </c>
      <c r="I53" s="192">
        <v>0</v>
      </c>
      <c r="J53" s="192">
        <v>924.63740299999995</v>
      </c>
    </row>
    <row r="54" spans="1:10">
      <c r="A54" s="184" t="s">
        <v>63</v>
      </c>
      <c r="B54" s="185" t="s">
        <v>157</v>
      </c>
      <c r="C54" s="192">
        <v>0</v>
      </c>
      <c r="D54" s="192">
        <v>0</v>
      </c>
      <c r="E54" s="192">
        <v>0</v>
      </c>
      <c r="F54" s="192">
        <v>0</v>
      </c>
      <c r="G54" s="192">
        <v>0</v>
      </c>
      <c r="H54" s="192">
        <v>600.4782120000001</v>
      </c>
      <c r="I54" s="192">
        <v>0</v>
      </c>
      <c r="J54" s="192">
        <v>600.4782120000001</v>
      </c>
    </row>
    <row r="55" spans="1:10">
      <c r="A55" s="184" t="s">
        <v>63</v>
      </c>
      <c r="B55" s="185" t="s">
        <v>158</v>
      </c>
      <c r="C55" s="192">
        <v>6.6719999999999997</v>
      </c>
      <c r="D55" s="192">
        <v>5.6109999999999998</v>
      </c>
      <c r="E55" s="192">
        <v>82.772999999999996</v>
      </c>
      <c r="F55" s="192">
        <v>27.056999999999999</v>
      </c>
      <c r="G55" s="192">
        <v>206.554</v>
      </c>
      <c r="H55" s="192">
        <v>1.4390000000000001</v>
      </c>
      <c r="I55" s="192">
        <v>0</v>
      </c>
      <c r="J55" s="192">
        <v>317.82300000000004</v>
      </c>
    </row>
    <row r="56" spans="1:10">
      <c r="A56" s="184" t="s">
        <v>63</v>
      </c>
      <c r="B56" s="185" t="s">
        <v>159</v>
      </c>
      <c r="C56" s="192">
        <v>21.934000000000001</v>
      </c>
      <c r="D56" s="192">
        <v>19.686</v>
      </c>
      <c r="E56" s="192">
        <v>231.76840497200001</v>
      </c>
      <c r="F56" s="192">
        <v>11.243928000000002</v>
      </c>
      <c r="G56" s="192">
        <v>112.98788</v>
      </c>
      <c r="H56" s="192">
        <v>10.002508000000001</v>
      </c>
      <c r="I56" s="192">
        <v>0</v>
      </c>
      <c r="J56" s="192">
        <v>366.00272097200002</v>
      </c>
    </row>
    <row r="57" spans="1:10">
      <c r="A57" s="184" t="s">
        <v>160</v>
      </c>
      <c r="B57" s="185" t="s">
        <v>161</v>
      </c>
      <c r="C57" s="192">
        <v>0</v>
      </c>
      <c r="D57" s="192">
        <v>0</v>
      </c>
      <c r="E57" s="192">
        <v>0</v>
      </c>
      <c r="F57" s="192">
        <v>0</v>
      </c>
      <c r="G57" s="192">
        <v>0</v>
      </c>
      <c r="H57" s="192">
        <v>182.60728100000003</v>
      </c>
      <c r="I57" s="192">
        <v>0</v>
      </c>
      <c r="J57" s="192">
        <v>182.60728100000003</v>
      </c>
    </row>
    <row r="58" spans="1:10">
      <c r="A58" s="184" t="s">
        <v>63</v>
      </c>
      <c r="B58" s="185" t="s">
        <v>162</v>
      </c>
      <c r="C58" s="192">
        <v>0</v>
      </c>
      <c r="D58" s="192">
        <v>0</v>
      </c>
      <c r="E58" s="192">
        <v>0</v>
      </c>
      <c r="F58" s="192">
        <v>0</v>
      </c>
      <c r="G58" s="192">
        <v>98.936320000000009</v>
      </c>
      <c r="H58" s="192">
        <v>106.94741999999999</v>
      </c>
      <c r="I58" s="192">
        <v>0</v>
      </c>
      <c r="J58" s="192">
        <v>205.88373999999999</v>
      </c>
    </row>
    <row r="59" spans="1:10">
      <c r="A59" s="186"/>
      <c r="B59" s="186" t="s">
        <v>68</v>
      </c>
      <c r="C59" s="193">
        <v>1.236</v>
      </c>
      <c r="D59" s="193">
        <v>0.80400000000000005</v>
      </c>
      <c r="E59" s="193">
        <v>8.0266849999999987</v>
      </c>
      <c r="F59" s="193">
        <v>563.99239499999999</v>
      </c>
      <c r="G59" s="193">
        <v>7.0000000000000001E-3</v>
      </c>
      <c r="H59" s="193">
        <v>1509.2371699999999</v>
      </c>
      <c r="I59" s="193">
        <v>3.742</v>
      </c>
      <c r="J59" s="193">
        <v>2085.0052500000002</v>
      </c>
    </row>
    <row r="60" spans="1:10">
      <c r="A60" s="184" t="s">
        <v>163</v>
      </c>
      <c r="B60" s="185" t="s">
        <v>199</v>
      </c>
      <c r="C60" s="192">
        <v>0</v>
      </c>
      <c r="D60" s="192">
        <v>0</v>
      </c>
      <c r="E60" s="192">
        <v>0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</row>
    <row r="61" spans="1:10">
      <c r="A61" s="184" t="s">
        <v>163</v>
      </c>
      <c r="B61" s="185" t="s">
        <v>200</v>
      </c>
      <c r="C61" s="192">
        <v>0</v>
      </c>
      <c r="D61" s="192">
        <v>0</v>
      </c>
      <c r="E61" s="192">
        <v>0</v>
      </c>
      <c r="F61" s="192">
        <v>0</v>
      </c>
      <c r="G61" s="192">
        <v>0</v>
      </c>
      <c r="H61" s="192">
        <v>0</v>
      </c>
      <c r="I61" s="192">
        <v>0</v>
      </c>
      <c r="J61" s="192">
        <v>0</v>
      </c>
    </row>
    <row r="62" spans="1:10">
      <c r="A62" s="184" t="s">
        <v>163</v>
      </c>
      <c r="B62" s="185" t="s">
        <v>164</v>
      </c>
      <c r="C62" s="192">
        <v>0</v>
      </c>
      <c r="D62" s="192">
        <v>0</v>
      </c>
      <c r="E62" s="192">
        <v>0</v>
      </c>
      <c r="F62" s="192">
        <v>0</v>
      </c>
      <c r="G62" s="192">
        <v>0</v>
      </c>
      <c r="H62" s="192">
        <v>0.95620000000000005</v>
      </c>
      <c r="I62" s="192">
        <v>0</v>
      </c>
      <c r="J62" s="192">
        <v>0.95620000000000005</v>
      </c>
    </row>
    <row r="63" spans="1:10">
      <c r="A63" s="184" t="s">
        <v>165</v>
      </c>
      <c r="B63" s="185" t="s">
        <v>201</v>
      </c>
      <c r="C63" s="192">
        <v>0</v>
      </c>
      <c r="D63" s="192">
        <v>0</v>
      </c>
      <c r="E63" s="192">
        <v>0</v>
      </c>
      <c r="F63" s="192">
        <v>0</v>
      </c>
      <c r="G63" s="192">
        <v>0</v>
      </c>
      <c r="H63" s="192">
        <v>379.60528000000011</v>
      </c>
      <c r="I63" s="192">
        <v>0</v>
      </c>
      <c r="J63" s="192">
        <v>379.60528000000011</v>
      </c>
    </row>
    <row r="64" spans="1:10">
      <c r="A64" s="184" t="s">
        <v>166</v>
      </c>
      <c r="B64" s="185" t="s">
        <v>167</v>
      </c>
      <c r="C64" s="192">
        <v>0</v>
      </c>
      <c r="D64" s="192">
        <v>0</v>
      </c>
      <c r="E64" s="192">
        <v>0</v>
      </c>
      <c r="F64" s="192">
        <v>0</v>
      </c>
      <c r="G64" s="192">
        <v>0</v>
      </c>
      <c r="H64" s="192">
        <v>0</v>
      </c>
      <c r="I64" s="192">
        <v>0</v>
      </c>
      <c r="J64" s="192">
        <v>0</v>
      </c>
    </row>
    <row r="65" spans="1:10">
      <c r="A65" s="184" t="s">
        <v>69</v>
      </c>
      <c r="B65" s="185" t="s">
        <v>168</v>
      </c>
      <c r="C65" s="192">
        <v>0</v>
      </c>
      <c r="D65" s="192">
        <v>0</v>
      </c>
      <c r="E65" s="192">
        <v>0</v>
      </c>
      <c r="F65" s="192">
        <v>0</v>
      </c>
      <c r="G65" s="192">
        <v>0</v>
      </c>
      <c r="H65" s="192">
        <v>810.64003999999977</v>
      </c>
      <c r="I65" s="192">
        <v>0</v>
      </c>
      <c r="J65" s="192">
        <v>810.64003999999977</v>
      </c>
    </row>
    <row r="66" spans="1:10">
      <c r="A66" s="184" t="s">
        <v>69</v>
      </c>
      <c r="B66" s="185" t="s">
        <v>169</v>
      </c>
      <c r="C66" s="192">
        <v>1E-3</v>
      </c>
      <c r="D66" s="192">
        <v>1E-3</v>
      </c>
      <c r="E66" s="192">
        <v>0</v>
      </c>
      <c r="F66" s="192">
        <v>387.95299999999997</v>
      </c>
      <c r="G66" s="192">
        <v>7.0000000000000001E-3</v>
      </c>
      <c r="H66" s="192">
        <v>0</v>
      </c>
      <c r="I66" s="192">
        <v>1.28</v>
      </c>
      <c r="J66" s="192">
        <v>389.23999999999995</v>
      </c>
    </row>
    <row r="67" spans="1:10">
      <c r="A67" s="184" t="s">
        <v>69</v>
      </c>
      <c r="B67" s="185" t="s">
        <v>170</v>
      </c>
      <c r="C67" s="192">
        <v>0</v>
      </c>
      <c r="D67" s="192">
        <v>0</v>
      </c>
      <c r="E67" s="192">
        <v>0</v>
      </c>
      <c r="F67" s="192">
        <v>0</v>
      </c>
      <c r="G67" s="192">
        <v>0</v>
      </c>
      <c r="H67" s="192">
        <v>3.3710500000000008</v>
      </c>
      <c r="I67" s="192">
        <v>0</v>
      </c>
      <c r="J67" s="192">
        <v>3.3710500000000008</v>
      </c>
    </row>
    <row r="68" spans="1:10">
      <c r="A68" s="184" t="s">
        <v>171</v>
      </c>
      <c r="B68" s="185" t="s">
        <v>202</v>
      </c>
      <c r="C68" s="192">
        <v>0</v>
      </c>
      <c r="D68" s="192">
        <v>0</v>
      </c>
      <c r="E68" s="192">
        <v>0</v>
      </c>
      <c r="F68" s="192">
        <v>0</v>
      </c>
      <c r="G68" s="192">
        <v>0</v>
      </c>
      <c r="H68" s="192">
        <v>0</v>
      </c>
      <c r="I68" s="192">
        <v>0</v>
      </c>
      <c r="J68" s="192">
        <v>0</v>
      </c>
    </row>
    <row r="69" spans="1:10">
      <c r="A69" s="184" t="s">
        <v>172</v>
      </c>
      <c r="B69" s="185" t="s">
        <v>203</v>
      </c>
      <c r="C69" s="192">
        <v>0</v>
      </c>
      <c r="D69" s="192">
        <v>0</v>
      </c>
      <c r="E69" s="192">
        <v>0</v>
      </c>
      <c r="F69" s="192">
        <v>0</v>
      </c>
      <c r="G69" s="192">
        <v>0</v>
      </c>
      <c r="H69" s="192">
        <v>0</v>
      </c>
      <c r="I69" s="192">
        <v>0</v>
      </c>
      <c r="J69" s="192">
        <v>0</v>
      </c>
    </row>
    <row r="70" spans="1:10">
      <c r="A70" s="184" t="s">
        <v>173</v>
      </c>
      <c r="B70" s="185" t="s">
        <v>204</v>
      </c>
      <c r="C70" s="192">
        <v>0</v>
      </c>
      <c r="D70" s="192">
        <v>0</v>
      </c>
      <c r="E70" s="192">
        <v>0</v>
      </c>
      <c r="F70" s="192">
        <v>0</v>
      </c>
      <c r="G70" s="192">
        <v>0</v>
      </c>
      <c r="H70" s="192">
        <v>0</v>
      </c>
      <c r="I70" s="192">
        <v>0</v>
      </c>
      <c r="J70" s="192">
        <v>0</v>
      </c>
    </row>
    <row r="71" spans="1:10">
      <c r="A71" s="184" t="s">
        <v>174</v>
      </c>
      <c r="B71" s="185" t="s">
        <v>205</v>
      </c>
      <c r="C71" s="192">
        <v>0</v>
      </c>
      <c r="D71" s="192">
        <v>0</v>
      </c>
      <c r="E71" s="192">
        <v>0</v>
      </c>
      <c r="F71" s="192">
        <v>0</v>
      </c>
      <c r="G71" s="192">
        <v>0</v>
      </c>
      <c r="H71" s="192">
        <v>0.54176999999999997</v>
      </c>
      <c r="I71" s="192">
        <v>0</v>
      </c>
      <c r="J71" s="192">
        <v>0.54176999999999997</v>
      </c>
    </row>
    <row r="72" spans="1:10">
      <c r="A72" s="184" t="s">
        <v>77</v>
      </c>
      <c r="B72" s="185" t="s">
        <v>175</v>
      </c>
      <c r="C72" s="192">
        <v>0</v>
      </c>
      <c r="D72" s="192">
        <v>0</v>
      </c>
      <c r="E72" s="192">
        <v>0</v>
      </c>
      <c r="F72" s="192">
        <v>0</v>
      </c>
      <c r="G72" s="192">
        <v>0</v>
      </c>
      <c r="H72" s="192">
        <v>172.81164999999996</v>
      </c>
      <c r="I72" s="192">
        <v>0</v>
      </c>
      <c r="J72" s="192">
        <v>172.81164999999996</v>
      </c>
    </row>
    <row r="73" spans="1:10">
      <c r="A73" s="184" t="s">
        <v>77</v>
      </c>
      <c r="B73" s="185" t="s">
        <v>176</v>
      </c>
      <c r="C73" s="192">
        <v>0.01</v>
      </c>
      <c r="D73" s="192">
        <v>5.0000000000000001E-3</v>
      </c>
      <c r="E73" s="192">
        <v>0</v>
      </c>
      <c r="F73" s="192">
        <v>122.286</v>
      </c>
      <c r="G73" s="192">
        <v>0</v>
      </c>
      <c r="H73" s="192">
        <v>0</v>
      </c>
      <c r="I73" s="192">
        <v>1.8340000000000001</v>
      </c>
      <c r="J73" s="192">
        <v>124.12</v>
      </c>
    </row>
    <row r="74" spans="1:10">
      <c r="A74" s="184" t="s">
        <v>77</v>
      </c>
      <c r="B74" s="185" t="s">
        <v>218</v>
      </c>
      <c r="C74" s="192">
        <v>1.7999999999999999E-2</v>
      </c>
      <c r="D74" s="192">
        <v>1.0999999999999999E-2</v>
      </c>
      <c r="E74" s="192">
        <v>0.20297000000000004</v>
      </c>
      <c r="F74" s="192">
        <v>15.667809999999999</v>
      </c>
      <c r="G74" s="192">
        <v>0</v>
      </c>
      <c r="H74" s="192">
        <v>0.88407000000000002</v>
      </c>
      <c r="I74" s="192">
        <v>2.3859999999999999E-2</v>
      </c>
      <c r="J74" s="192">
        <v>16.77871</v>
      </c>
    </row>
    <row r="75" spans="1:10">
      <c r="A75" s="184" t="s">
        <v>77</v>
      </c>
      <c r="B75" s="185" t="s">
        <v>206</v>
      </c>
      <c r="C75" s="192">
        <v>0</v>
      </c>
      <c r="D75" s="192">
        <v>0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</row>
    <row r="76" spans="1:10">
      <c r="A76" s="184" t="s">
        <v>177</v>
      </c>
      <c r="B76" s="185" t="s">
        <v>178</v>
      </c>
      <c r="C76" s="192">
        <v>0</v>
      </c>
      <c r="D76" s="192">
        <v>0</v>
      </c>
      <c r="E76" s="192">
        <v>0</v>
      </c>
      <c r="F76" s="192">
        <v>0</v>
      </c>
      <c r="G76" s="192">
        <v>0</v>
      </c>
      <c r="H76" s="192">
        <v>0</v>
      </c>
      <c r="I76" s="192">
        <v>0</v>
      </c>
      <c r="J76" s="192">
        <v>0</v>
      </c>
    </row>
    <row r="77" spans="1:10">
      <c r="A77" s="184" t="s">
        <v>177</v>
      </c>
      <c r="B77" s="185" t="s">
        <v>212</v>
      </c>
      <c r="C77" s="192">
        <v>1.2070000000000001</v>
      </c>
      <c r="D77" s="192">
        <v>0.78700000000000003</v>
      </c>
      <c r="E77" s="192">
        <v>7.8237149999999991</v>
      </c>
      <c r="F77" s="192">
        <v>37.721585000000012</v>
      </c>
      <c r="G77" s="192">
        <v>0</v>
      </c>
      <c r="H77" s="192">
        <v>140.42711</v>
      </c>
      <c r="I77" s="192">
        <v>0.60414000000000001</v>
      </c>
      <c r="J77" s="192">
        <v>186.57655000000003</v>
      </c>
    </row>
    <row r="78" spans="1:10">
      <c r="A78" s="195" t="s">
        <v>80</v>
      </c>
      <c r="B78" s="196" t="s">
        <v>179</v>
      </c>
      <c r="C78" s="197">
        <v>0</v>
      </c>
      <c r="D78" s="197">
        <v>0</v>
      </c>
      <c r="E78" s="197">
        <v>0</v>
      </c>
      <c r="F78" s="197">
        <v>0.36399999999999999</v>
      </c>
      <c r="G78" s="197">
        <v>0</v>
      </c>
      <c r="H78" s="197">
        <v>0</v>
      </c>
      <c r="I78" s="197">
        <v>0</v>
      </c>
      <c r="J78" s="197">
        <v>0.36399999999999999</v>
      </c>
    </row>
    <row r="79" spans="1:10">
      <c r="A79" s="187" t="s">
        <v>180</v>
      </c>
    </row>
    <row r="80" spans="1:10">
      <c r="A80" s="187" t="s">
        <v>210</v>
      </c>
      <c r="C80" s="181"/>
    </row>
  </sheetData>
  <mergeCells count="8">
    <mergeCell ref="A3:J3"/>
    <mergeCell ref="B5:B6"/>
    <mergeCell ref="I5:I6"/>
    <mergeCell ref="J5:J6"/>
    <mergeCell ref="C5:E5"/>
    <mergeCell ref="F5:F6"/>
    <mergeCell ref="G5:G6"/>
    <mergeCell ref="H5: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96"/>
  <sheetViews>
    <sheetView showGridLines="0" showRowColHeaders="0" tabSelected="1" zoomScaleNormal="100" workbookViewId="0">
      <selection activeCell="L13" sqref="L13"/>
    </sheetView>
  </sheetViews>
  <sheetFormatPr baseColWidth="10" defaultColWidth="11.42578125" defaultRowHeight="12"/>
  <cols>
    <col min="1" max="1" width="2" style="153" customWidth="1"/>
    <col min="2" max="2" width="17.7109375" style="181" customWidth="1"/>
    <col min="3" max="3" width="52.5703125" style="181" customWidth="1"/>
    <col min="4" max="4" width="11.140625" style="153" customWidth="1"/>
    <col min="5" max="5" width="12.5703125" style="181" customWidth="1"/>
    <col min="6" max="6" width="13.5703125" style="181" customWidth="1"/>
    <col min="7" max="7" width="15" style="181" customWidth="1"/>
    <col min="8" max="8" width="14.42578125" style="181" customWidth="1"/>
    <col min="9" max="9" width="14.5703125" style="181" customWidth="1"/>
    <col min="10" max="10" width="15.85546875" style="181" customWidth="1"/>
    <col min="11" max="11" width="16.85546875" style="181" customWidth="1"/>
    <col min="12" max="12" width="28" style="181" bestFit="1" customWidth="1"/>
    <col min="13" max="13" width="16.140625" style="181" bestFit="1" customWidth="1"/>
    <col min="14" max="14" width="11.7109375" style="181" bestFit="1" customWidth="1"/>
    <col min="15" max="15" width="13.28515625" style="181" customWidth="1"/>
    <col min="16" max="16" width="13" style="181" bestFit="1" customWidth="1"/>
    <col min="17" max="16384" width="11.42578125" style="181"/>
  </cols>
  <sheetData>
    <row r="1" spans="1:19" ht="8.25" customHeight="1">
      <c r="F1" s="153"/>
      <c r="G1" s="153"/>
      <c r="H1" s="153"/>
      <c r="I1" s="153"/>
      <c r="J1" s="153"/>
    </row>
    <row r="2" spans="1:19" ht="12.75">
      <c r="B2" s="242" t="s">
        <v>220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9" ht="12.75" customHeight="1" thickBot="1"/>
    <row r="4" spans="1:19" ht="52.5" customHeight="1">
      <c r="B4" s="188"/>
      <c r="C4" s="232" t="s">
        <v>209</v>
      </c>
      <c r="D4" s="236" t="s">
        <v>0</v>
      </c>
      <c r="E4" s="236"/>
      <c r="F4" s="236"/>
      <c r="G4" s="234" t="s">
        <v>214</v>
      </c>
      <c r="H4" s="234" t="s">
        <v>1</v>
      </c>
      <c r="I4" s="234" t="s">
        <v>194</v>
      </c>
      <c r="J4" s="234" t="s">
        <v>3</v>
      </c>
      <c r="K4" s="234" t="s">
        <v>195</v>
      </c>
      <c r="L4" s="237"/>
    </row>
    <row r="5" spans="1:19" ht="25.5" customHeight="1" thickBot="1">
      <c r="B5" s="189"/>
      <c r="C5" s="233"/>
      <c r="D5" s="198" t="s">
        <v>86</v>
      </c>
      <c r="E5" s="198" t="s">
        <v>87</v>
      </c>
      <c r="F5" s="198" t="s">
        <v>4</v>
      </c>
      <c r="G5" s="235"/>
      <c r="H5" s="235"/>
      <c r="I5" s="235"/>
      <c r="J5" s="235"/>
      <c r="K5" s="235"/>
      <c r="L5" s="237"/>
    </row>
    <row r="6" spans="1:19" ht="20.100000000000001" customHeight="1" thickBot="1">
      <c r="B6" s="182"/>
      <c r="C6" s="182" t="s">
        <v>196</v>
      </c>
      <c r="D6" s="190">
        <f>+D7+D58</f>
        <v>2669.0320000000002</v>
      </c>
      <c r="E6" s="190">
        <f>+E7+E58</f>
        <v>1626.7479999999998</v>
      </c>
      <c r="F6" s="190">
        <f>+F7+F58</f>
        <v>25290.396991599999</v>
      </c>
      <c r="G6" s="190">
        <f t="shared" ref="G6:K6" si="0">+G7+G58</f>
        <v>4187.0080703824115</v>
      </c>
      <c r="H6" s="190">
        <f t="shared" si="0"/>
        <v>43313.352864999993</v>
      </c>
      <c r="I6" s="190">
        <f t="shared" si="0"/>
        <v>37001.671519931806</v>
      </c>
      <c r="J6" s="190">
        <f t="shared" si="0"/>
        <v>346.38129025251988</v>
      </c>
      <c r="K6" s="190">
        <f t="shared" si="0"/>
        <v>110138.81073716674</v>
      </c>
      <c r="L6" s="238"/>
    </row>
    <row r="7" spans="1:19" ht="18" customHeight="1">
      <c r="B7" s="183" t="s">
        <v>103</v>
      </c>
      <c r="C7" s="183" t="s">
        <v>5</v>
      </c>
      <c r="D7" s="191">
        <f>SUM(D8:D57)</f>
        <v>2667.9740000000002</v>
      </c>
      <c r="E7" s="191">
        <f>SUM(E8:E57)</f>
        <v>1626.0879999999997</v>
      </c>
      <c r="F7" s="191">
        <f>SUM(F8:F57)</f>
        <v>25283.977502599999</v>
      </c>
      <c r="G7" s="191">
        <f t="shared" ref="G7:J7" si="1">SUM(G8:G57)</f>
        <v>3610.5764033824116</v>
      </c>
      <c r="H7" s="191">
        <f t="shared" si="1"/>
        <v>43313.352864999993</v>
      </c>
      <c r="I7" s="191">
        <f t="shared" si="1"/>
        <v>34121.541172492805</v>
      </c>
      <c r="J7" s="191">
        <f t="shared" si="1"/>
        <v>344.22673025251987</v>
      </c>
      <c r="K7" s="191">
        <f>SUM(K8:K57)</f>
        <v>106673.67467372774</v>
      </c>
      <c r="L7" s="239"/>
    </row>
    <row r="8" spans="1:19" s="184" customFormat="1" ht="12.75" customHeight="1">
      <c r="A8" s="240"/>
      <c r="B8" s="184" t="s">
        <v>6</v>
      </c>
      <c r="C8" s="185" t="s">
        <v>104</v>
      </c>
      <c r="D8" s="194">
        <v>0</v>
      </c>
      <c r="E8" s="194">
        <v>0</v>
      </c>
      <c r="F8" s="241">
        <v>0</v>
      </c>
      <c r="G8" s="241">
        <v>0</v>
      </c>
      <c r="H8" s="241">
        <v>0</v>
      </c>
      <c r="I8" s="241">
        <v>2414.142593</v>
      </c>
      <c r="J8" s="241">
        <v>0</v>
      </c>
      <c r="K8" s="192">
        <f>SUM(F8:J8)</f>
        <v>2414.142593</v>
      </c>
      <c r="L8" s="192"/>
      <c r="M8" s="181"/>
      <c r="N8" s="181"/>
      <c r="O8" s="181"/>
      <c r="P8" s="181"/>
      <c r="Q8" s="181"/>
      <c r="R8" s="181"/>
      <c r="S8" s="181"/>
    </row>
    <row r="9" spans="1:19" s="184" customFormat="1" ht="12.75" customHeight="1">
      <c r="A9" s="240"/>
      <c r="B9" s="184" t="s">
        <v>105</v>
      </c>
      <c r="C9" s="185" t="s">
        <v>106</v>
      </c>
      <c r="D9" s="194">
        <v>0</v>
      </c>
      <c r="E9" s="194">
        <v>0</v>
      </c>
      <c r="F9" s="241">
        <v>0</v>
      </c>
      <c r="G9" s="241">
        <v>0</v>
      </c>
      <c r="H9" s="241">
        <v>0</v>
      </c>
      <c r="I9" s="241">
        <v>1615.622259</v>
      </c>
      <c r="J9" s="241">
        <v>0</v>
      </c>
      <c r="K9" s="192">
        <f t="shared" ref="K9:K57" si="2">SUM(F9:J9)</f>
        <v>1615.622259</v>
      </c>
      <c r="L9" s="192"/>
      <c r="M9" s="181"/>
      <c r="N9" s="181"/>
      <c r="O9" s="181"/>
      <c r="P9" s="181"/>
      <c r="Q9" s="181"/>
    </row>
    <row r="10" spans="1:19" s="184" customFormat="1" ht="12.75" customHeight="1">
      <c r="A10" s="240"/>
      <c r="B10" s="184" t="s">
        <v>9</v>
      </c>
      <c r="C10" s="185" t="s">
        <v>107</v>
      </c>
      <c r="D10" s="194">
        <v>274.15100000000001</v>
      </c>
      <c r="E10" s="194">
        <v>153.52199999999999</v>
      </c>
      <c r="F10" s="241">
        <v>1867.0532039999998</v>
      </c>
      <c r="G10" s="241">
        <v>43.902501999999998</v>
      </c>
      <c r="H10" s="241">
        <v>517.28877</v>
      </c>
      <c r="I10" s="241">
        <v>71.811998000000003</v>
      </c>
      <c r="J10" s="241">
        <v>0</v>
      </c>
      <c r="K10" s="192">
        <f t="shared" si="2"/>
        <v>2500.056474</v>
      </c>
      <c r="L10" s="192"/>
      <c r="M10" s="181"/>
      <c r="N10" s="181"/>
      <c r="O10" s="181"/>
      <c r="P10" s="181"/>
      <c r="Q10" s="181"/>
    </row>
    <row r="11" spans="1:19" s="184" customFormat="1" ht="12.75" customHeight="1">
      <c r="A11" s="240"/>
      <c r="B11" s="184" t="s">
        <v>9</v>
      </c>
      <c r="C11" s="185" t="s">
        <v>108</v>
      </c>
      <c r="D11" s="194">
        <v>0</v>
      </c>
      <c r="E11" s="194">
        <v>0</v>
      </c>
      <c r="F11" s="241">
        <v>0</v>
      </c>
      <c r="G11" s="241">
        <v>0</v>
      </c>
      <c r="H11" s="241">
        <v>0</v>
      </c>
      <c r="I11" s="241">
        <v>0</v>
      </c>
      <c r="J11" s="241">
        <v>0</v>
      </c>
      <c r="K11" s="192">
        <f t="shared" si="2"/>
        <v>0</v>
      </c>
      <c r="L11" s="192"/>
      <c r="M11" s="181"/>
      <c r="N11" s="181"/>
      <c r="O11" s="181"/>
      <c r="P11" s="181"/>
      <c r="Q11" s="181"/>
    </row>
    <row r="12" spans="1:19" s="184" customFormat="1" ht="12.75" customHeight="1">
      <c r="A12" s="240"/>
      <c r="B12" s="184" t="s">
        <v>109</v>
      </c>
      <c r="C12" s="185" t="s">
        <v>110</v>
      </c>
      <c r="D12" s="194">
        <v>0</v>
      </c>
      <c r="E12" s="194">
        <v>0</v>
      </c>
      <c r="F12" s="241">
        <v>0</v>
      </c>
      <c r="G12" s="241">
        <v>0</v>
      </c>
      <c r="H12" s="241">
        <v>0</v>
      </c>
      <c r="I12" s="241">
        <v>790.38216</v>
      </c>
      <c r="J12" s="241">
        <v>0</v>
      </c>
      <c r="K12" s="192">
        <f t="shared" si="2"/>
        <v>790.38216</v>
      </c>
      <c r="L12" s="192"/>
      <c r="M12" s="181"/>
      <c r="N12" s="181"/>
      <c r="O12" s="181"/>
      <c r="P12" s="181"/>
      <c r="Q12" s="181"/>
      <c r="R12" s="160"/>
    </row>
    <row r="13" spans="1:19" s="184" customFormat="1" ht="12.75" customHeight="1">
      <c r="A13" s="240"/>
      <c r="B13" s="184" t="s">
        <v>109</v>
      </c>
      <c r="C13" s="185" t="s">
        <v>111</v>
      </c>
      <c r="D13" s="194">
        <v>0</v>
      </c>
      <c r="E13" s="194">
        <v>0</v>
      </c>
      <c r="F13" s="241">
        <v>0</v>
      </c>
      <c r="G13" s="241">
        <v>0</v>
      </c>
      <c r="H13" s="241">
        <v>4084.6120699999997</v>
      </c>
      <c r="I13" s="241">
        <v>0</v>
      </c>
      <c r="J13" s="241">
        <v>0</v>
      </c>
      <c r="K13" s="192">
        <f t="shared" si="2"/>
        <v>4084.6120699999997</v>
      </c>
      <c r="L13" s="192"/>
      <c r="M13" s="181"/>
      <c r="N13" s="181"/>
      <c r="O13" s="181"/>
      <c r="P13" s="181"/>
      <c r="Q13" s="181"/>
    </row>
    <row r="14" spans="1:19" s="184" customFormat="1" ht="12.95" customHeight="1">
      <c r="A14" s="240"/>
      <c r="B14" s="184" t="s">
        <v>109</v>
      </c>
      <c r="C14" s="185" t="s">
        <v>215</v>
      </c>
      <c r="D14" s="194">
        <v>0</v>
      </c>
      <c r="E14" s="194">
        <v>0</v>
      </c>
      <c r="F14" s="241">
        <v>0</v>
      </c>
      <c r="G14" s="241">
        <v>0</v>
      </c>
      <c r="H14" s="241">
        <v>10.99882</v>
      </c>
      <c r="I14" s="241">
        <v>19.341660000000001</v>
      </c>
      <c r="J14" s="241">
        <v>0</v>
      </c>
      <c r="K14" s="192">
        <f t="shared" si="2"/>
        <v>30.340479999999999</v>
      </c>
      <c r="L14" s="192"/>
      <c r="M14" s="181"/>
      <c r="N14" s="181"/>
      <c r="O14" s="181"/>
      <c r="P14" s="181"/>
      <c r="Q14" s="181"/>
    </row>
    <row r="15" spans="1:19" s="184" customFormat="1" ht="15">
      <c r="A15" s="240"/>
      <c r="B15" s="184" t="s">
        <v>113</v>
      </c>
      <c r="C15" s="185" t="s">
        <v>114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504.77178000000004</v>
      </c>
      <c r="J15" s="241">
        <v>0</v>
      </c>
      <c r="K15" s="192">
        <f t="shared" si="2"/>
        <v>504.77178000000004</v>
      </c>
      <c r="L15" s="192"/>
      <c r="M15" s="181"/>
      <c r="N15" s="181"/>
      <c r="O15" s="181"/>
      <c r="P15" s="181"/>
      <c r="Q15" s="181"/>
    </row>
    <row r="16" spans="1:19" s="184" customFormat="1" ht="12.75" customHeight="1">
      <c r="A16" s="240"/>
      <c r="B16" s="184" t="s">
        <v>115</v>
      </c>
      <c r="C16" s="185" t="s">
        <v>116</v>
      </c>
      <c r="D16" s="192">
        <v>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241">
        <v>0</v>
      </c>
      <c r="K16" s="192">
        <f t="shared" si="2"/>
        <v>0</v>
      </c>
      <c r="L16" s="192"/>
      <c r="M16" s="181"/>
      <c r="N16" s="181"/>
      <c r="O16" s="181"/>
      <c r="P16" s="181"/>
      <c r="Q16" s="181"/>
    </row>
    <row r="17" spans="1:17" s="184" customFormat="1" ht="12.95" customHeight="1">
      <c r="A17" s="240"/>
      <c r="B17" s="184" t="s">
        <v>18</v>
      </c>
      <c r="C17" s="185" t="s">
        <v>117</v>
      </c>
      <c r="D17" s="192">
        <v>0</v>
      </c>
      <c r="E17" s="192">
        <v>0</v>
      </c>
      <c r="F17" s="241">
        <v>0</v>
      </c>
      <c r="G17" s="192">
        <v>0</v>
      </c>
      <c r="H17" s="192">
        <v>0</v>
      </c>
      <c r="I17" s="192">
        <v>383.97689000000003</v>
      </c>
      <c r="J17" s="241">
        <v>0</v>
      </c>
      <c r="K17" s="192">
        <f t="shared" si="2"/>
        <v>383.97689000000003</v>
      </c>
      <c r="L17" s="192"/>
      <c r="M17" s="181"/>
      <c r="N17" s="181"/>
      <c r="O17" s="181"/>
      <c r="P17" s="181"/>
      <c r="Q17" s="181"/>
    </row>
    <row r="18" spans="1:17" s="184" customFormat="1" ht="12.95" customHeight="1">
      <c r="A18" s="240"/>
      <c r="B18" s="184" t="s">
        <v>18</v>
      </c>
      <c r="C18" s="185" t="s">
        <v>118</v>
      </c>
      <c r="D18" s="192">
        <v>0.04</v>
      </c>
      <c r="E18" s="192">
        <v>0.02</v>
      </c>
      <c r="F18" s="241">
        <v>7.3999999999999996E-2</v>
      </c>
      <c r="G18" s="192">
        <v>91.535459999999986</v>
      </c>
      <c r="H18" s="192">
        <v>2446.7001099999998</v>
      </c>
      <c r="I18" s="192">
        <v>29.896491000000001</v>
      </c>
      <c r="J18" s="241">
        <v>0</v>
      </c>
      <c r="K18" s="192">
        <f t="shared" si="2"/>
        <v>2568.2060609999999</v>
      </c>
      <c r="L18" s="192"/>
      <c r="M18" s="181"/>
      <c r="N18" s="181"/>
      <c r="O18" s="181"/>
      <c r="P18" s="181"/>
      <c r="Q18" s="181"/>
    </row>
    <row r="19" spans="1:17" s="184" customFormat="1" ht="12.95" customHeight="1">
      <c r="A19" s="240"/>
      <c r="B19" s="184" t="s">
        <v>21</v>
      </c>
      <c r="C19" s="185" t="s">
        <v>119</v>
      </c>
      <c r="D19" s="192">
        <v>0</v>
      </c>
      <c r="E19" s="192">
        <v>0</v>
      </c>
      <c r="F19" s="241">
        <v>0</v>
      </c>
      <c r="G19" s="192">
        <v>53.798000000000002</v>
      </c>
      <c r="H19" s="192">
        <v>0</v>
      </c>
      <c r="I19" s="192">
        <v>0</v>
      </c>
      <c r="J19" s="241">
        <v>0</v>
      </c>
      <c r="K19" s="192">
        <f t="shared" si="2"/>
        <v>53.798000000000002</v>
      </c>
      <c r="L19" s="192"/>
      <c r="M19" s="181"/>
      <c r="N19" s="181"/>
      <c r="O19" s="181"/>
      <c r="P19" s="181"/>
      <c r="Q19" s="181"/>
    </row>
    <row r="20" spans="1:17" s="184" customFormat="1" ht="12.75" customHeight="1">
      <c r="A20" s="240"/>
      <c r="B20" s="184" t="s">
        <v>21</v>
      </c>
      <c r="C20" s="185" t="s">
        <v>120</v>
      </c>
      <c r="D20" s="192">
        <v>0</v>
      </c>
      <c r="E20" s="192">
        <v>0</v>
      </c>
      <c r="F20" s="241">
        <v>0</v>
      </c>
      <c r="G20" s="192">
        <v>259.24894499999999</v>
      </c>
      <c r="H20" s="192">
        <v>55.848258000000001</v>
      </c>
      <c r="I20" s="192">
        <v>0</v>
      </c>
      <c r="J20" s="241">
        <v>0</v>
      </c>
      <c r="K20" s="192">
        <f t="shared" si="2"/>
        <v>315.09720299999998</v>
      </c>
      <c r="L20" s="192"/>
      <c r="M20" s="181"/>
      <c r="N20" s="181"/>
      <c r="O20" s="181"/>
      <c r="P20" s="181"/>
      <c r="Q20" s="181"/>
    </row>
    <row r="21" spans="1:17" s="184" customFormat="1" ht="12.95" customHeight="1">
      <c r="A21" s="240"/>
      <c r="B21" s="184" t="s">
        <v>21</v>
      </c>
      <c r="C21" s="185" t="s">
        <v>121</v>
      </c>
      <c r="D21" s="192">
        <v>0</v>
      </c>
      <c r="E21" s="192">
        <v>0</v>
      </c>
      <c r="F21" s="241">
        <v>0</v>
      </c>
      <c r="G21" s="192">
        <v>0</v>
      </c>
      <c r="H21" s="192">
        <v>0</v>
      </c>
      <c r="I21" s="192">
        <v>239.88798499999999</v>
      </c>
      <c r="J21" s="241">
        <v>0</v>
      </c>
      <c r="K21" s="192">
        <f t="shared" si="2"/>
        <v>239.88798499999999</v>
      </c>
      <c r="L21" s="192"/>
      <c r="M21" s="181"/>
      <c r="N21" s="181"/>
      <c r="O21" s="181"/>
      <c r="P21" s="181"/>
      <c r="Q21" s="181"/>
    </row>
    <row r="22" spans="1:17" s="184" customFormat="1" ht="12.95" customHeight="1">
      <c r="A22" s="240"/>
      <c r="B22" s="184" t="s">
        <v>21</v>
      </c>
      <c r="C22" s="185" t="s">
        <v>122</v>
      </c>
      <c r="D22" s="192">
        <v>0</v>
      </c>
      <c r="E22" s="192">
        <v>0</v>
      </c>
      <c r="F22" s="241">
        <v>0</v>
      </c>
      <c r="G22" s="192">
        <v>0</v>
      </c>
      <c r="H22" s="192">
        <v>0</v>
      </c>
      <c r="I22" s="192">
        <v>126.307644</v>
      </c>
      <c r="J22" s="241">
        <v>0</v>
      </c>
      <c r="K22" s="192">
        <f t="shared" si="2"/>
        <v>126.307644</v>
      </c>
      <c r="L22" s="192"/>
      <c r="M22" s="181"/>
      <c r="N22" s="181"/>
      <c r="O22" s="181"/>
      <c r="P22" s="181"/>
      <c r="Q22" s="181"/>
    </row>
    <row r="23" spans="1:17" s="184" customFormat="1" ht="12.75" customHeight="1">
      <c r="A23" s="240"/>
      <c r="B23" s="184" t="s">
        <v>21</v>
      </c>
      <c r="C23" s="185" t="s">
        <v>123</v>
      </c>
      <c r="D23" s="192">
        <v>0</v>
      </c>
      <c r="E23" s="192">
        <v>0</v>
      </c>
      <c r="F23" s="241">
        <v>0</v>
      </c>
      <c r="G23" s="192">
        <v>0</v>
      </c>
      <c r="H23" s="192">
        <v>0</v>
      </c>
      <c r="I23" s="192">
        <v>0</v>
      </c>
      <c r="J23" s="241">
        <v>0</v>
      </c>
      <c r="K23" s="192">
        <f t="shared" si="2"/>
        <v>0</v>
      </c>
      <c r="L23" s="192"/>
      <c r="M23" s="181"/>
      <c r="N23" s="181"/>
      <c r="O23" s="181"/>
      <c r="P23" s="181"/>
      <c r="Q23" s="181"/>
    </row>
    <row r="24" spans="1:17" s="184" customFormat="1" ht="12.75" customHeight="1">
      <c r="A24" s="240"/>
      <c r="B24" s="184" t="s">
        <v>27</v>
      </c>
      <c r="C24" s="185" t="s">
        <v>124</v>
      </c>
      <c r="D24" s="192">
        <v>0</v>
      </c>
      <c r="E24" s="192">
        <v>0</v>
      </c>
      <c r="F24" s="241">
        <v>0</v>
      </c>
      <c r="G24" s="192">
        <v>0</v>
      </c>
      <c r="H24" s="192">
        <v>2657.32375</v>
      </c>
      <c r="I24" s="192">
        <v>0</v>
      </c>
      <c r="J24" s="241">
        <v>0</v>
      </c>
      <c r="K24" s="192">
        <f t="shared" si="2"/>
        <v>2657.32375</v>
      </c>
      <c r="L24" s="192"/>
      <c r="M24" s="181"/>
      <c r="N24" s="181"/>
      <c r="O24" s="181"/>
      <c r="P24" s="181"/>
      <c r="Q24" s="181"/>
    </row>
    <row r="25" spans="1:17" s="184" customFormat="1" ht="12.75" customHeight="1">
      <c r="A25" s="240"/>
      <c r="B25" s="184" t="s">
        <v>29</v>
      </c>
      <c r="C25" s="185" t="s">
        <v>125</v>
      </c>
      <c r="D25" s="192">
        <v>0</v>
      </c>
      <c r="E25" s="192">
        <v>0</v>
      </c>
      <c r="F25" s="241">
        <v>0</v>
      </c>
      <c r="G25" s="192">
        <v>0</v>
      </c>
      <c r="H25" s="192">
        <v>0</v>
      </c>
      <c r="I25" s="192">
        <v>91.248528999999991</v>
      </c>
      <c r="J25" s="241">
        <v>0</v>
      </c>
      <c r="K25" s="192">
        <f t="shared" si="2"/>
        <v>91.248528999999991</v>
      </c>
      <c r="L25" s="192"/>
      <c r="M25" s="181"/>
      <c r="N25" s="181"/>
      <c r="O25" s="181"/>
      <c r="P25" s="181"/>
      <c r="Q25" s="181"/>
    </row>
    <row r="26" spans="1:17" s="184" customFormat="1" ht="12.75" customHeight="1">
      <c r="A26" s="240"/>
      <c r="B26" s="184" t="s">
        <v>31</v>
      </c>
      <c r="C26" s="185" t="s">
        <v>126</v>
      </c>
      <c r="D26" s="192">
        <v>0</v>
      </c>
      <c r="E26" s="192">
        <v>0</v>
      </c>
      <c r="F26" s="241">
        <v>0</v>
      </c>
      <c r="G26" s="192">
        <v>6.6</v>
      </c>
      <c r="H26" s="192">
        <v>0</v>
      </c>
      <c r="I26" s="192">
        <v>0</v>
      </c>
      <c r="J26" s="241">
        <v>0</v>
      </c>
      <c r="K26" s="192">
        <f t="shared" si="2"/>
        <v>6.6</v>
      </c>
      <c r="L26" s="192"/>
      <c r="M26" s="181"/>
      <c r="N26" s="181"/>
      <c r="O26" s="181"/>
      <c r="P26" s="181"/>
      <c r="Q26" s="181"/>
    </row>
    <row r="27" spans="1:17" s="184" customFormat="1" ht="12.95" customHeight="1">
      <c r="A27" s="240"/>
      <c r="B27" s="184" t="s">
        <v>31</v>
      </c>
      <c r="C27" s="185" t="s">
        <v>127</v>
      </c>
      <c r="D27" s="192">
        <v>0</v>
      </c>
      <c r="E27" s="192">
        <v>0</v>
      </c>
      <c r="F27" s="241">
        <v>0</v>
      </c>
      <c r="G27" s="192">
        <v>0</v>
      </c>
      <c r="H27" s="192">
        <v>0</v>
      </c>
      <c r="I27" s="192">
        <v>0</v>
      </c>
      <c r="J27" s="241">
        <v>0</v>
      </c>
      <c r="K27" s="192">
        <f t="shared" si="2"/>
        <v>0</v>
      </c>
      <c r="L27" s="192"/>
      <c r="M27" s="181"/>
      <c r="N27" s="181"/>
      <c r="O27" s="181"/>
      <c r="P27" s="181"/>
      <c r="Q27" s="181"/>
    </row>
    <row r="28" spans="1:17" s="184" customFormat="1" ht="12.95" customHeight="1">
      <c r="A28" s="240"/>
      <c r="B28" s="184" t="s">
        <v>31</v>
      </c>
      <c r="C28" s="185" t="s">
        <v>128</v>
      </c>
      <c r="D28" s="192">
        <v>0</v>
      </c>
      <c r="E28" s="192">
        <v>0</v>
      </c>
      <c r="F28" s="241">
        <v>0</v>
      </c>
      <c r="G28" s="192">
        <v>0</v>
      </c>
      <c r="H28" s="192">
        <v>0</v>
      </c>
      <c r="I28" s="192">
        <v>171.02542199999999</v>
      </c>
      <c r="J28" s="241">
        <v>0</v>
      </c>
      <c r="K28" s="192">
        <f t="shared" si="2"/>
        <v>171.02542199999999</v>
      </c>
      <c r="L28" s="192"/>
      <c r="M28" s="181"/>
      <c r="N28" s="181"/>
      <c r="O28" s="181"/>
      <c r="P28" s="181"/>
      <c r="Q28" s="181"/>
    </row>
    <row r="29" spans="1:17" s="184" customFormat="1" ht="12.95" customHeight="1">
      <c r="A29" s="240"/>
      <c r="B29" s="184" t="s">
        <v>34</v>
      </c>
      <c r="C29" s="185" t="s">
        <v>129</v>
      </c>
      <c r="D29" s="192">
        <v>0</v>
      </c>
      <c r="E29" s="192">
        <v>0</v>
      </c>
      <c r="F29" s="241">
        <v>0</v>
      </c>
      <c r="G29" s="192">
        <v>11.638999999999999</v>
      </c>
      <c r="H29" s="192">
        <v>0</v>
      </c>
      <c r="I29" s="192">
        <v>2.7320000000000002</v>
      </c>
      <c r="J29" s="241">
        <v>0</v>
      </c>
      <c r="K29" s="192">
        <f t="shared" si="2"/>
        <v>14.370999999999999</v>
      </c>
      <c r="L29" s="192"/>
      <c r="M29" s="181"/>
      <c r="N29" s="181"/>
      <c r="O29" s="181"/>
      <c r="P29" s="181"/>
      <c r="Q29" s="181"/>
    </row>
    <row r="30" spans="1:17" s="184" customFormat="1" ht="12.95" customHeight="1">
      <c r="A30" s="240"/>
      <c r="B30" s="184" t="s">
        <v>130</v>
      </c>
      <c r="C30" s="185" t="s">
        <v>131</v>
      </c>
      <c r="D30" s="192">
        <v>0</v>
      </c>
      <c r="E30" s="192">
        <v>0</v>
      </c>
      <c r="F30" s="241">
        <v>0</v>
      </c>
      <c r="G30" s="192">
        <v>0</v>
      </c>
      <c r="H30" s="192">
        <v>0</v>
      </c>
      <c r="I30" s="192">
        <v>23.378001000000001</v>
      </c>
      <c r="J30" s="241">
        <v>0</v>
      </c>
      <c r="K30" s="192">
        <f t="shared" si="2"/>
        <v>23.378001000000001</v>
      </c>
      <c r="L30" s="192"/>
      <c r="M30" s="181"/>
      <c r="N30" s="181"/>
      <c r="O30" s="181"/>
      <c r="P30" s="181"/>
      <c r="Q30" s="181"/>
    </row>
    <row r="31" spans="1:17" s="184" customFormat="1" ht="12.75" customHeight="1">
      <c r="A31" s="240"/>
      <c r="B31" s="184" t="s">
        <v>132</v>
      </c>
      <c r="C31" s="185" t="s">
        <v>133</v>
      </c>
      <c r="D31" s="192">
        <v>0</v>
      </c>
      <c r="E31" s="192">
        <v>0</v>
      </c>
      <c r="F31" s="241">
        <v>0</v>
      </c>
      <c r="G31" s="192">
        <v>0</v>
      </c>
      <c r="H31" s="192">
        <v>0</v>
      </c>
      <c r="I31" s="192">
        <v>9451.1159690000004</v>
      </c>
      <c r="J31" s="241">
        <v>0</v>
      </c>
      <c r="K31" s="192">
        <f t="shared" si="2"/>
        <v>9451.1159690000004</v>
      </c>
      <c r="L31" s="192"/>
      <c r="M31" s="181"/>
      <c r="N31" s="181"/>
      <c r="O31" s="181"/>
      <c r="P31" s="181"/>
      <c r="Q31" s="181"/>
    </row>
    <row r="32" spans="1:17" s="184" customFormat="1" ht="12.75" customHeight="1">
      <c r="A32" s="240"/>
      <c r="B32" s="184" t="s">
        <v>132</v>
      </c>
      <c r="C32" s="185" t="s">
        <v>134</v>
      </c>
      <c r="D32" s="192">
        <v>0</v>
      </c>
      <c r="E32" s="192">
        <v>0</v>
      </c>
      <c r="F32" s="241">
        <v>0</v>
      </c>
      <c r="G32" s="192">
        <v>0</v>
      </c>
      <c r="H32" s="192">
        <v>0</v>
      </c>
      <c r="I32" s="192">
        <v>458.732032</v>
      </c>
      <c r="J32" s="241">
        <v>0</v>
      </c>
      <c r="K32" s="192">
        <f t="shared" si="2"/>
        <v>458.732032</v>
      </c>
      <c r="L32" s="192"/>
      <c r="M32" s="181"/>
      <c r="N32" s="181"/>
      <c r="O32" s="181"/>
      <c r="P32" s="181"/>
      <c r="Q32" s="181"/>
    </row>
    <row r="33" spans="1:17" s="184" customFormat="1" ht="12.75" customHeight="1">
      <c r="A33" s="240"/>
      <c r="B33" s="184" t="s">
        <v>135</v>
      </c>
      <c r="C33" s="185" t="s">
        <v>136</v>
      </c>
      <c r="D33" s="192">
        <v>0</v>
      </c>
      <c r="E33" s="192">
        <v>0</v>
      </c>
      <c r="F33" s="241">
        <v>0</v>
      </c>
      <c r="G33" s="192">
        <v>0</v>
      </c>
      <c r="H33" s="192">
        <v>0</v>
      </c>
      <c r="I33" s="192">
        <v>812.92705590000003</v>
      </c>
      <c r="J33" s="241">
        <v>0</v>
      </c>
      <c r="K33" s="192">
        <f t="shared" si="2"/>
        <v>812.92705590000003</v>
      </c>
      <c r="L33" s="192"/>
      <c r="M33" s="181"/>
      <c r="N33" s="181"/>
      <c r="O33" s="181"/>
      <c r="P33" s="181"/>
      <c r="Q33" s="181"/>
    </row>
    <row r="34" spans="1:17" s="184" customFormat="1" ht="12.75" customHeight="1">
      <c r="A34" s="240"/>
      <c r="B34" s="184" t="s">
        <v>135</v>
      </c>
      <c r="C34" s="185" t="s">
        <v>137</v>
      </c>
      <c r="D34" s="192">
        <v>0</v>
      </c>
      <c r="E34" s="192">
        <v>0</v>
      </c>
      <c r="F34" s="192">
        <v>0</v>
      </c>
      <c r="G34" s="192">
        <v>0</v>
      </c>
      <c r="H34" s="192">
        <v>0</v>
      </c>
      <c r="I34" s="192">
        <v>11.887921</v>
      </c>
      <c r="J34" s="241">
        <v>0</v>
      </c>
      <c r="K34" s="192">
        <f t="shared" si="2"/>
        <v>11.887921</v>
      </c>
      <c r="L34" s="192"/>
      <c r="M34" s="181"/>
      <c r="N34" s="181"/>
      <c r="O34" s="181"/>
      <c r="P34" s="181"/>
      <c r="Q34" s="181"/>
    </row>
    <row r="35" spans="1:17" s="184" customFormat="1" ht="12.75" customHeight="1">
      <c r="A35" s="240"/>
      <c r="B35" s="184" t="s">
        <v>135</v>
      </c>
      <c r="C35" s="185" t="s">
        <v>138</v>
      </c>
      <c r="D35" s="192">
        <v>0</v>
      </c>
      <c r="E35" s="192">
        <v>0</v>
      </c>
      <c r="F35" s="192">
        <v>0</v>
      </c>
      <c r="G35" s="192">
        <v>0</v>
      </c>
      <c r="H35" s="192">
        <v>0</v>
      </c>
      <c r="I35" s="192">
        <v>134.50383199999999</v>
      </c>
      <c r="J35" s="241">
        <v>0</v>
      </c>
      <c r="K35" s="192">
        <f t="shared" si="2"/>
        <v>134.50383199999999</v>
      </c>
      <c r="L35" s="192"/>
      <c r="M35" s="181"/>
      <c r="N35" s="181"/>
      <c r="O35" s="181"/>
      <c r="P35" s="181"/>
      <c r="Q35" s="181"/>
    </row>
    <row r="36" spans="1:17" s="184" customFormat="1" ht="12.95" customHeight="1">
      <c r="A36" s="240"/>
      <c r="B36" s="184" t="s">
        <v>135</v>
      </c>
      <c r="C36" s="185" t="s">
        <v>139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30.723074</v>
      </c>
      <c r="J36" s="241">
        <v>0</v>
      </c>
      <c r="K36" s="192">
        <f t="shared" si="2"/>
        <v>30.723074</v>
      </c>
      <c r="L36" s="192"/>
      <c r="M36" s="181"/>
      <c r="N36" s="181"/>
      <c r="O36" s="181"/>
      <c r="P36" s="181"/>
      <c r="Q36" s="181"/>
    </row>
    <row r="37" spans="1:17" s="184" customFormat="1" ht="12.75" customHeight="1">
      <c r="A37" s="240"/>
      <c r="B37" s="184" t="s">
        <v>135</v>
      </c>
      <c r="C37" s="185" t="s">
        <v>140</v>
      </c>
      <c r="D37" s="192">
        <v>0</v>
      </c>
      <c r="E37" s="192">
        <v>0</v>
      </c>
      <c r="F37" s="192">
        <v>0</v>
      </c>
      <c r="G37" s="192">
        <v>0</v>
      </c>
      <c r="H37" s="192">
        <v>0</v>
      </c>
      <c r="I37" s="192">
        <v>477.74799300000001</v>
      </c>
      <c r="J37" s="241">
        <v>0</v>
      </c>
      <c r="K37" s="192">
        <f t="shared" si="2"/>
        <v>477.74799300000001</v>
      </c>
      <c r="L37" s="192"/>
      <c r="M37" s="241"/>
      <c r="N37" s="181"/>
      <c r="O37" s="181"/>
      <c r="P37" s="181"/>
      <c r="Q37" s="181"/>
    </row>
    <row r="38" spans="1:17" s="184" customFormat="1" ht="12.95" customHeight="1">
      <c r="A38" s="240"/>
      <c r="B38" s="184" t="s">
        <v>36</v>
      </c>
      <c r="C38" s="185" t="s">
        <v>141</v>
      </c>
      <c r="D38" s="192">
        <v>1035.415</v>
      </c>
      <c r="E38" s="192">
        <v>632.22799999999995</v>
      </c>
      <c r="F38" s="192">
        <v>8122.1337581000007</v>
      </c>
      <c r="G38" s="192">
        <v>2314.0144998924115</v>
      </c>
      <c r="H38" s="192">
        <v>5623.5507930000012</v>
      </c>
      <c r="I38" s="192">
        <v>2702.0020014928</v>
      </c>
      <c r="J38" s="241">
        <v>342.49224025251988</v>
      </c>
      <c r="K38" s="192">
        <f t="shared" si="2"/>
        <v>19104.193292737735</v>
      </c>
      <c r="L38" s="192"/>
      <c r="M38" s="241"/>
      <c r="N38" s="181"/>
      <c r="O38" s="181"/>
      <c r="P38" s="181"/>
      <c r="Q38" s="181"/>
    </row>
    <row r="39" spans="1:17" s="184" customFormat="1" ht="12.75" customHeight="1">
      <c r="A39" s="240"/>
      <c r="B39" s="184" t="s">
        <v>36</v>
      </c>
      <c r="C39" s="185" t="s">
        <v>142</v>
      </c>
      <c r="D39" s="192">
        <v>1305.242</v>
      </c>
      <c r="E39" s="192">
        <v>798.12199999999996</v>
      </c>
      <c r="F39" s="192">
        <v>14685.7896</v>
      </c>
      <c r="G39" s="192">
        <v>0</v>
      </c>
      <c r="H39" s="192">
        <v>0</v>
      </c>
      <c r="I39" s="192">
        <v>0</v>
      </c>
      <c r="J39" s="192">
        <v>0</v>
      </c>
      <c r="K39" s="192">
        <f t="shared" si="2"/>
        <v>14685.7896</v>
      </c>
      <c r="L39" s="192"/>
      <c r="M39" s="241"/>
      <c r="N39" s="181"/>
      <c r="O39" s="181"/>
      <c r="P39" s="181"/>
      <c r="Q39" s="181"/>
    </row>
    <row r="40" spans="1:17" s="184" customFormat="1" ht="12.75" customHeight="1">
      <c r="A40" s="240"/>
      <c r="B40" s="184" t="s">
        <v>36</v>
      </c>
      <c r="C40" s="185" t="s">
        <v>197</v>
      </c>
      <c r="D40" s="192">
        <v>0</v>
      </c>
      <c r="E40" s="192">
        <v>0</v>
      </c>
      <c r="F40" s="192">
        <v>0</v>
      </c>
      <c r="G40" s="192">
        <v>0</v>
      </c>
      <c r="H40" s="192">
        <v>2897.2054500000004</v>
      </c>
      <c r="I40" s="192">
        <v>0</v>
      </c>
      <c r="J40" s="192">
        <v>0</v>
      </c>
      <c r="K40" s="192">
        <f t="shared" si="2"/>
        <v>2897.2054500000004</v>
      </c>
      <c r="L40" s="192"/>
      <c r="M40" s="241"/>
      <c r="N40" s="181"/>
      <c r="O40" s="181"/>
      <c r="P40" s="181"/>
      <c r="Q40" s="181"/>
    </row>
    <row r="41" spans="1:17" s="184" customFormat="1" ht="12.75" customHeight="1">
      <c r="A41" s="240"/>
      <c r="B41" s="184" t="s">
        <v>143</v>
      </c>
      <c r="C41" s="185" t="s">
        <v>144</v>
      </c>
      <c r="D41" s="192">
        <v>0</v>
      </c>
      <c r="E41" s="192">
        <v>0</v>
      </c>
      <c r="F41" s="192">
        <v>0</v>
      </c>
      <c r="G41" s="192">
        <v>0</v>
      </c>
      <c r="H41" s="192">
        <v>0</v>
      </c>
      <c r="I41" s="192">
        <v>2875.0261129999999</v>
      </c>
      <c r="J41" s="192">
        <v>0</v>
      </c>
      <c r="K41" s="192">
        <f t="shared" si="2"/>
        <v>2875.0261129999999</v>
      </c>
      <c r="L41" s="192"/>
      <c r="M41" s="241"/>
      <c r="N41" s="181"/>
      <c r="O41" s="181"/>
      <c r="P41" s="181"/>
      <c r="Q41" s="181"/>
    </row>
    <row r="42" spans="1:17" s="184" customFormat="1" ht="12.75" customHeight="1">
      <c r="A42" s="240"/>
      <c r="B42" s="184" t="s">
        <v>143</v>
      </c>
      <c r="C42" s="185" t="s">
        <v>145</v>
      </c>
      <c r="D42" s="192">
        <v>0</v>
      </c>
      <c r="E42" s="192">
        <v>0</v>
      </c>
      <c r="F42" s="192">
        <v>0</v>
      </c>
      <c r="G42" s="192">
        <v>0</v>
      </c>
      <c r="H42" s="192">
        <v>1530.5338700000002</v>
      </c>
      <c r="I42" s="192">
        <v>0</v>
      </c>
      <c r="J42" s="192">
        <v>0</v>
      </c>
      <c r="K42" s="192">
        <f t="shared" si="2"/>
        <v>1530.5338700000002</v>
      </c>
      <c r="L42" s="192"/>
      <c r="M42" s="241"/>
      <c r="N42" s="181"/>
      <c r="O42" s="181"/>
      <c r="P42" s="181"/>
      <c r="Q42" s="181"/>
    </row>
    <row r="43" spans="1:17" s="184" customFormat="1" ht="12.95" customHeight="1">
      <c r="A43" s="240"/>
      <c r="B43" s="184" t="s">
        <v>49</v>
      </c>
      <c r="C43" s="185" t="s">
        <v>146</v>
      </c>
      <c r="D43" s="192">
        <v>0</v>
      </c>
      <c r="E43" s="192">
        <v>0</v>
      </c>
      <c r="F43" s="192">
        <v>0</v>
      </c>
      <c r="G43" s="192">
        <v>0</v>
      </c>
      <c r="H43" s="192">
        <v>0</v>
      </c>
      <c r="I43" s="192">
        <v>3851.2996450000001</v>
      </c>
      <c r="J43" s="192">
        <v>0</v>
      </c>
      <c r="K43" s="192">
        <f t="shared" si="2"/>
        <v>3851.2996450000001</v>
      </c>
      <c r="L43" s="192"/>
      <c r="M43" s="181"/>
      <c r="N43" s="181"/>
      <c r="O43" s="181"/>
      <c r="P43" s="181"/>
      <c r="Q43" s="181"/>
    </row>
    <row r="44" spans="1:17" s="184" customFormat="1" ht="12.75" customHeight="1">
      <c r="A44" s="240"/>
      <c r="B44" s="184" t="s">
        <v>51</v>
      </c>
      <c r="C44" s="185" t="s">
        <v>147</v>
      </c>
      <c r="D44" s="192">
        <v>0</v>
      </c>
      <c r="E44" s="192">
        <v>0</v>
      </c>
      <c r="F44" s="192">
        <v>0</v>
      </c>
      <c r="G44" s="192">
        <v>0</v>
      </c>
      <c r="H44" s="192">
        <v>0</v>
      </c>
      <c r="I44" s="192">
        <v>316.29918099999998</v>
      </c>
      <c r="J44" s="192">
        <v>0</v>
      </c>
      <c r="K44" s="192">
        <f t="shared" si="2"/>
        <v>316.29918099999998</v>
      </c>
      <c r="L44" s="192"/>
      <c r="M44" s="181"/>
      <c r="N44" s="181"/>
      <c r="O44" s="181"/>
      <c r="P44" s="181"/>
      <c r="Q44" s="181"/>
    </row>
    <row r="45" spans="1:17" s="184" customFormat="1" ht="12.75" customHeight="1">
      <c r="A45" s="240"/>
      <c r="B45" s="184" t="s">
        <v>51</v>
      </c>
      <c r="C45" s="185" t="s">
        <v>148</v>
      </c>
      <c r="D45" s="192">
        <v>0</v>
      </c>
      <c r="E45" s="192">
        <v>0</v>
      </c>
      <c r="F45" s="192">
        <v>0</v>
      </c>
      <c r="G45" s="192">
        <v>0</v>
      </c>
      <c r="H45" s="192">
        <v>0</v>
      </c>
      <c r="I45" s="192">
        <v>2428.4803700000002</v>
      </c>
      <c r="J45" s="192">
        <v>0</v>
      </c>
      <c r="K45" s="192">
        <f t="shared" si="2"/>
        <v>2428.4803700000002</v>
      </c>
      <c r="L45" s="192"/>
      <c r="M45" s="181"/>
      <c r="N45" s="181"/>
      <c r="O45" s="181"/>
      <c r="P45" s="181"/>
      <c r="Q45" s="181"/>
    </row>
    <row r="46" spans="1:17" s="184" customFormat="1" ht="12.95" customHeight="1">
      <c r="A46" s="240"/>
      <c r="B46" s="184" t="s">
        <v>149</v>
      </c>
      <c r="C46" s="185" t="s">
        <v>216</v>
      </c>
      <c r="D46" s="192">
        <v>3.2170000000000001</v>
      </c>
      <c r="E46" s="192">
        <v>1.6240000000000001</v>
      </c>
      <c r="F46" s="192">
        <v>22.601896</v>
      </c>
      <c r="G46" s="192">
        <v>317.51403100000005</v>
      </c>
      <c r="H46" s="192">
        <v>1337.01819</v>
      </c>
      <c r="I46" s="192">
        <v>4.6004700000000005</v>
      </c>
      <c r="J46" s="192">
        <v>0</v>
      </c>
      <c r="K46" s="192">
        <f t="shared" si="2"/>
        <v>1681.7345870000001</v>
      </c>
      <c r="L46" s="192"/>
      <c r="M46" s="181"/>
      <c r="N46" s="181"/>
      <c r="O46" s="181"/>
      <c r="P46" s="181"/>
      <c r="Q46" s="181"/>
    </row>
    <row r="47" spans="1:17" s="184" customFormat="1" ht="12.75" customHeight="1">
      <c r="A47" s="240"/>
      <c r="B47" s="184" t="s">
        <v>151</v>
      </c>
      <c r="C47" s="185" t="s">
        <v>152</v>
      </c>
      <c r="D47" s="192">
        <v>0</v>
      </c>
      <c r="E47" s="192">
        <v>0</v>
      </c>
      <c r="F47" s="192">
        <v>0</v>
      </c>
      <c r="G47" s="192">
        <v>0</v>
      </c>
      <c r="H47" s="192">
        <v>15480.118829999999</v>
      </c>
      <c r="I47" s="192">
        <v>25.425169999999998</v>
      </c>
      <c r="J47" s="192">
        <v>0</v>
      </c>
      <c r="K47" s="192">
        <f t="shared" si="2"/>
        <v>15505.544</v>
      </c>
      <c r="L47" s="192"/>
      <c r="M47" s="181"/>
      <c r="N47" s="181"/>
      <c r="O47" s="181"/>
      <c r="P47" s="181"/>
      <c r="Q47" s="181"/>
    </row>
    <row r="48" spans="1:17" s="184" customFormat="1" ht="15">
      <c r="A48" s="240"/>
      <c r="B48" s="184" t="s">
        <v>57</v>
      </c>
      <c r="C48" s="185" t="s">
        <v>198</v>
      </c>
      <c r="D48" s="192">
        <v>0</v>
      </c>
      <c r="E48" s="192">
        <v>0</v>
      </c>
      <c r="F48" s="192">
        <v>0</v>
      </c>
      <c r="G48" s="192">
        <v>0</v>
      </c>
      <c r="H48" s="192">
        <v>0</v>
      </c>
      <c r="I48" s="192">
        <v>0</v>
      </c>
      <c r="J48" s="192">
        <v>0</v>
      </c>
      <c r="K48" s="192">
        <f t="shared" si="2"/>
        <v>0</v>
      </c>
      <c r="L48" s="192"/>
      <c r="N48" s="181"/>
      <c r="O48" s="181"/>
      <c r="P48" s="181"/>
      <c r="Q48" s="181"/>
    </row>
    <row r="49" spans="1:17" s="184" customFormat="1" ht="12.95" customHeight="1">
      <c r="A49" s="240"/>
      <c r="B49" s="184" t="s">
        <v>59</v>
      </c>
      <c r="C49" s="185" t="s">
        <v>153</v>
      </c>
      <c r="D49" s="192">
        <v>22.192</v>
      </c>
      <c r="E49" s="192">
        <v>15.446999999999999</v>
      </c>
      <c r="F49" s="192">
        <v>282.19568750000002</v>
      </c>
      <c r="G49" s="192">
        <v>430.53684000000004</v>
      </c>
      <c r="H49" s="192">
        <v>6284.9934539999995</v>
      </c>
      <c r="I49" s="192">
        <v>176.17273800000001</v>
      </c>
      <c r="J49" s="192">
        <v>1.00749</v>
      </c>
      <c r="K49" s="192">
        <f t="shared" si="2"/>
        <v>7174.9062094999999</v>
      </c>
      <c r="L49" s="192"/>
      <c r="M49" s="181"/>
      <c r="N49" s="181"/>
      <c r="O49" s="181"/>
      <c r="P49" s="181"/>
      <c r="Q49" s="181"/>
    </row>
    <row r="50" spans="1:17" s="184" customFormat="1" ht="13.15" customHeight="1">
      <c r="A50" s="240"/>
      <c r="B50" s="184" t="s">
        <v>61</v>
      </c>
      <c r="C50" s="185" t="s">
        <v>154</v>
      </c>
      <c r="D50" s="192">
        <v>0</v>
      </c>
      <c r="E50" s="192">
        <v>0</v>
      </c>
      <c r="F50" s="192">
        <v>0</v>
      </c>
      <c r="G50" s="192">
        <v>0</v>
      </c>
      <c r="H50" s="192">
        <v>0</v>
      </c>
      <c r="I50" s="192">
        <v>2100.0454399999999</v>
      </c>
      <c r="J50" s="192">
        <v>0</v>
      </c>
      <c r="K50" s="192">
        <f t="shared" si="2"/>
        <v>2100.0454399999999</v>
      </c>
      <c r="L50" s="192"/>
      <c r="M50" s="181"/>
      <c r="N50" s="181"/>
      <c r="O50" s="181"/>
      <c r="P50" s="181"/>
      <c r="Q50" s="181"/>
    </row>
    <row r="51" spans="1:17" s="184" customFormat="1" ht="12.95" customHeight="1">
      <c r="A51" s="240"/>
      <c r="B51" s="184" t="s">
        <v>155</v>
      </c>
      <c r="C51" s="185" t="s">
        <v>156</v>
      </c>
      <c r="D51" s="192">
        <v>0</v>
      </c>
      <c r="E51" s="192">
        <v>0</v>
      </c>
      <c r="F51" s="192">
        <v>0</v>
      </c>
      <c r="G51" s="192">
        <v>0</v>
      </c>
      <c r="H51" s="192">
        <v>0</v>
      </c>
      <c r="I51" s="192">
        <v>192.55357409999999</v>
      </c>
      <c r="J51" s="192">
        <v>0</v>
      </c>
      <c r="K51" s="192">
        <f t="shared" si="2"/>
        <v>192.55357409999999</v>
      </c>
      <c r="L51" s="192"/>
      <c r="M51" s="181"/>
      <c r="N51" s="181"/>
      <c r="O51" s="181"/>
      <c r="P51" s="181"/>
      <c r="Q51" s="181"/>
    </row>
    <row r="52" spans="1:17" s="184" customFormat="1" ht="12.95" customHeight="1">
      <c r="A52" s="240"/>
      <c r="B52" s="184" t="s">
        <v>63</v>
      </c>
      <c r="C52" s="185" t="s">
        <v>217</v>
      </c>
      <c r="D52" s="192">
        <v>0</v>
      </c>
      <c r="E52" s="192">
        <v>0</v>
      </c>
      <c r="F52" s="192">
        <v>0</v>
      </c>
      <c r="G52" s="192">
        <v>0</v>
      </c>
      <c r="H52" s="192">
        <v>0</v>
      </c>
      <c r="I52" s="192">
        <v>900.66122900000005</v>
      </c>
      <c r="J52" s="192">
        <v>0</v>
      </c>
      <c r="K52" s="192">
        <f t="shared" si="2"/>
        <v>900.66122900000005</v>
      </c>
      <c r="L52" s="192"/>
      <c r="M52" s="181"/>
      <c r="N52" s="181"/>
      <c r="O52" s="181"/>
      <c r="P52" s="181"/>
      <c r="Q52" s="181"/>
    </row>
    <row r="53" spans="1:17" s="184" customFormat="1" ht="12.95" customHeight="1">
      <c r="A53" s="240"/>
      <c r="B53" s="184" t="s">
        <v>63</v>
      </c>
      <c r="C53" s="185" t="s">
        <v>157</v>
      </c>
      <c r="D53" s="192">
        <v>0</v>
      </c>
      <c r="E53" s="192">
        <v>0</v>
      </c>
      <c r="F53" s="192">
        <v>0</v>
      </c>
      <c r="G53" s="192">
        <v>0</v>
      </c>
      <c r="H53" s="192">
        <v>0</v>
      </c>
      <c r="I53" s="192">
        <v>461.58901000000003</v>
      </c>
      <c r="J53" s="192">
        <v>0</v>
      </c>
      <c r="K53" s="192">
        <f t="shared" si="2"/>
        <v>461.58901000000003</v>
      </c>
      <c r="L53" s="192"/>
      <c r="M53" s="181"/>
      <c r="N53" s="181"/>
      <c r="O53" s="181"/>
      <c r="P53" s="181"/>
      <c r="Q53" s="181"/>
    </row>
    <row r="54" spans="1:17" s="184" customFormat="1" ht="12.95" customHeight="1">
      <c r="A54" s="240"/>
      <c r="B54" s="184" t="s">
        <v>63</v>
      </c>
      <c r="C54" s="185" t="s">
        <v>158</v>
      </c>
      <c r="D54" s="192">
        <v>5.282</v>
      </c>
      <c r="E54" s="192">
        <v>4.7859999999999996</v>
      </c>
      <c r="F54" s="192">
        <v>59.12</v>
      </c>
      <c r="G54" s="192">
        <v>54.064</v>
      </c>
      <c r="H54" s="192">
        <v>216.28</v>
      </c>
      <c r="I54" s="192">
        <v>1.3320000000000001</v>
      </c>
      <c r="J54" s="192">
        <v>0.72699999999999998</v>
      </c>
      <c r="K54" s="192">
        <f t="shared" si="2"/>
        <v>331.52299999999997</v>
      </c>
      <c r="L54" s="192"/>
      <c r="M54" s="181"/>
      <c r="N54" s="181"/>
      <c r="O54" s="181"/>
      <c r="P54" s="181"/>
      <c r="Q54" s="181"/>
    </row>
    <row r="55" spans="1:17" s="184" customFormat="1" ht="12.75" customHeight="1">
      <c r="A55" s="240"/>
      <c r="B55" s="184" t="s">
        <v>63</v>
      </c>
      <c r="C55" s="185" t="s">
        <v>159</v>
      </c>
      <c r="D55" s="192">
        <v>22.434999999999999</v>
      </c>
      <c r="E55" s="192">
        <v>20.338999999999999</v>
      </c>
      <c r="F55" s="192">
        <v>245.00935699999999</v>
      </c>
      <c r="G55" s="192">
        <v>27.723125489999997</v>
      </c>
      <c r="H55" s="192">
        <v>137.80446000000001</v>
      </c>
      <c r="I55" s="192">
        <v>0</v>
      </c>
      <c r="J55" s="192">
        <v>0</v>
      </c>
      <c r="K55" s="192">
        <f t="shared" si="2"/>
        <v>410.53694249</v>
      </c>
      <c r="L55" s="192"/>
      <c r="M55" s="181"/>
      <c r="N55" s="181"/>
      <c r="O55" s="181"/>
      <c r="P55" s="181"/>
      <c r="Q55" s="181"/>
    </row>
    <row r="56" spans="1:17" s="184" customFormat="1" ht="12.95" customHeight="1">
      <c r="A56" s="240"/>
      <c r="B56" s="184" t="s">
        <v>160</v>
      </c>
      <c r="C56" s="185" t="s">
        <v>161</v>
      </c>
      <c r="D56" s="192">
        <v>0</v>
      </c>
      <c r="E56" s="192">
        <v>0</v>
      </c>
      <c r="F56" s="192">
        <v>0</v>
      </c>
      <c r="G56" s="192">
        <v>0</v>
      </c>
      <c r="H56" s="192">
        <v>0</v>
      </c>
      <c r="I56" s="192">
        <v>219.16467300000002</v>
      </c>
      <c r="J56" s="192">
        <v>0</v>
      </c>
      <c r="K56" s="192">
        <f t="shared" si="2"/>
        <v>219.16467300000002</v>
      </c>
      <c r="L56" s="192"/>
      <c r="M56" s="181"/>
      <c r="N56" s="181"/>
      <c r="O56" s="181"/>
      <c r="P56" s="181"/>
      <c r="Q56" s="181"/>
    </row>
    <row r="57" spans="1:17" s="184" customFormat="1" ht="12.75" customHeight="1">
      <c r="A57" s="240"/>
      <c r="B57" s="184" t="s">
        <v>63</v>
      </c>
      <c r="C57" s="185" t="s">
        <v>162</v>
      </c>
      <c r="D57" s="192">
        <v>0</v>
      </c>
      <c r="E57" s="192">
        <v>0</v>
      </c>
      <c r="F57" s="192">
        <v>0</v>
      </c>
      <c r="G57" s="192">
        <v>0</v>
      </c>
      <c r="H57" s="192">
        <v>33.076039999999999</v>
      </c>
      <c r="I57" s="192">
        <v>4.7262690000000003</v>
      </c>
      <c r="J57" s="192">
        <v>0</v>
      </c>
      <c r="K57" s="192">
        <f t="shared" si="2"/>
        <v>37.802309000000001</v>
      </c>
      <c r="L57" s="192"/>
      <c r="M57" s="181"/>
      <c r="N57" s="181"/>
      <c r="O57" s="181"/>
      <c r="P57" s="181"/>
      <c r="Q57" s="181"/>
    </row>
    <row r="58" spans="1:17" s="160" customFormat="1" ht="12.95" customHeight="1">
      <c r="A58" s="153"/>
      <c r="B58" s="186"/>
      <c r="C58" s="186" t="s">
        <v>68</v>
      </c>
      <c r="D58" s="193">
        <f>SUM(D59:D77)</f>
        <v>1.0580000000000001</v>
      </c>
      <c r="E58" s="193">
        <f>SUM(E59:E77)</f>
        <v>0.66</v>
      </c>
      <c r="F58" s="193">
        <f>SUM(F59:F77)</f>
        <v>6.4194890000000004</v>
      </c>
      <c r="G58" s="193">
        <f t="shared" ref="G58:J58" si="3">SUM(G59:G77)</f>
        <v>576.43166699999995</v>
      </c>
      <c r="H58" s="193">
        <f t="shared" si="3"/>
        <v>0</v>
      </c>
      <c r="I58" s="193">
        <f t="shared" si="3"/>
        <v>2880.1303474390002</v>
      </c>
      <c r="J58" s="193">
        <f t="shared" si="3"/>
        <v>2.15456</v>
      </c>
      <c r="K58" s="193">
        <f>SUM(K59:K77)</f>
        <v>3465.1360634389998</v>
      </c>
      <c r="L58" s="239"/>
      <c r="M58" s="181"/>
      <c r="N58" s="181"/>
      <c r="O58" s="181"/>
      <c r="P58" s="181"/>
      <c r="Q58" s="181"/>
    </row>
    <row r="59" spans="1:17" s="184" customFormat="1" ht="12.95" customHeight="1">
      <c r="A59" s="240"/>
      <c r="B59" s="184" t="s">
        <v>163</v>
      </c>
      <c r="C59" s="185" t="s">
        <v>199</v>
      </c>
      <c r="D59" s="192">
        <v>0</v>
      </c>
      <c r="E59" s="192">
        <v>0</v>
      </c>
      <c r="F59" s="192">
        <v>0</v>
      </c>
      <c r="G59" s="192">
        <v>0</v>
      </c>
      <c r="H59" s="192">
        <v>0</v>
      </c>
      <c r="I59" s="192">
        <v>0</v>
      </c>
      <c r="J59" s="192">
        <v>0</v>
      </c>
      <c r="K59" s="192">
        <f t="shared" ref="K59:K77" si="4">SUM(F59:J59)</f>
        <v>0</v>
      </c>
      <c r="L59" s="192"/>
      <c r="M59" s="181"/>
      <c r="N59" s="181"/>
      <c r="O59" s="181"/>
      <c r="P59" s="181"/>
      <c r="Q59" s="181"/>
    </row>
    <row r="60" spans="1:17" s="184" customFormat="1" ht="12.95" customHeight="1">
      <c r="A60" s="240"/>
      <c r="B60" s="184" t="s">
        <v>163</v>
      </c>
      <c r="C60" s="185" t="s">
        <v>200</v>
      </c>
      <c r="D60" s="192">
        <v>0</v>
      </c>
      <c r="E60" s="192">
        <v>0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  <c r="K60" s="192">
        <f t="shared" si="4"/>
        <v>0</v>
      </c>
      <c r="L60" s="192"/>
      <c r="M60" s="181"/>
      <c r="N60" s="181"/>
      <c r="O60" s="181"/>
      <c r="P60" s="181"/>
      <c r="Q60" s="181"/>
    </row>
    <row r="61" spans="1:17" s="184" customFormat="1" ht="12.75" customHeight="1">
      <c r="A61" s="240"/>
      <c r="B61" s="184" t="s">
        <v>163</v>
      </c>
      <c r="C61" s="185" t="s">
        <v>164</v>
      </c>
      <c r="D61" s="192">
        <v>0</v>
      </c>
      <c r="E61" s="192">
        <v>0</v>
      </c>
      <c r="F61" s="192">
        <v>0</v>
      </c>
      <c r="G61" s="192">
        <v>0</v>
      </c>
      <c r="H61" s="192">
        <v>0</v>
      </c>
      <c r="I61" s="192">
        <v>4.8756700000000004</v>
      </c>
      <c r="J61" s="192">
        <v>0</v>
      </c>
      <c r="K61" s="192">
        <f t="shared" si="4"/>
        <v>4.8756700000000004</v>
      </c>
      <c r="L61" s="192"/>
      <c r="M61" s="181"/>
      <c r="N61" s="181"/>
      <c r="O61" s="181"/>
      <c r="P61" s="181"/>
      <c r="Q61" s="181"/>
    </row>
    <row r="62" spans="1:17" s="184" customFormat="1" ht="12.75" customHeight="1">
      <c r="A62" s="240"/>
      <c r="B62" s="184" t="s">
        <v>165</v>
      </c>
      <c r="C62" s="185" t="s">
        <v>201</v>
      </c>
      <c r="D62" s="192">
        <v>0</v>
      </c>
      <c r="E62" s="192">
        <v>0</v>
      </c>
      <c r="F62" s="192">
        <v>0</v>
      </c>
      <c r="G62" s="192">
        <v>0</v>
      </c>
      <c r="H62" s="192">
        <v>0</v>
      </c>
      <c r="I62" s="192">
        <v>445.03312</v>
      </c>
      <c r="J62" s="192">
        <v>0</v>
      </c>
      <c r="K62" s="192">
        <f t="shared" si="4"/>
        <v>445.03312</v>
      </c>
      <c r="L62" s="192"/>
      <c r="M62" s="181"/>
      <c r="N62" s="181"/>
      <c r="O62" s="181"/>
      <c r="P62" s="181"/>
      <c r="Q62" s="181"/>
    </row>
    <row r="63" spans="1:17" s="184" customFormat="1" ht="15">
      <c r="A63" s="240"/>
      <c r="B63" s="184" t="s">
        <v>166</v>
      </c>
      <c r="C63" s="185" t="s">
        <v>167</v>
      </c>
      <c r="D63" s="192">
        <v>0</v>
      </c>
      <c r="E63" s="192">
        <v>0</v>
      </c>
      <c r="F63" s="192">
        <v>0</v>
      </c>
      <c r="G63" s="192">
        <v>0</v>
      </c>
      <c r="H63" s="192">
        <v>0</v>
      </c>
      <c r="I63" s="192">
        <v>0</v>
      </c>
      <c r="J63" s="192">
        <v>0</v>
      </c>
      <c r="K63" s="192">
        <f t="shared" si="4"/>
        <v>0</v>
      </c>
      <c r="L63" s="192"/>
      <c r="M63" s="181"/>
      <c r="N63" s="181"/>
      <c r="O63" s="181"/>
      <c r="P63" s="181"/>
      <c r="Q63" s="181"/>
    </row>
    <row r="64" spans="1:17" s="184" customFormat="1" ht="12.75" customHeight="1">
      <c r="A64" s="240"/>
      <c r="B64" s="184" t="s">
        <v>69</v>
      </c>
      <c r="C64" s="185" t="s">
        <v>168</v>
      </c>
      <c r="D64" s="192">
        <v>0</v>
      </c>
      <c r="E64" s="192">
        <v>0</v>
      </c>
      <c r="F64" s="192">
        <v>0</v>
      </c>
      <c r="G64" s="192">
        <v>0</v>
      </c>
      <c r="H64" s="192">
        <v>0</v>
      </c>
      <c r="I64" s="192">
        <v>2209.6413700000003</v>
      </c>
      <c r="J64" s="192">
        <v>0</v>
      </c>
      <c r="K64" s="192">
        <f t="shared" si="4"/>
        <v>2209.6413700000003</v>
      </c>
      <c r="L64" s="192"/>
      <c r="M64" s="181"/>
      <c r="N64" s="181"/>
      <c r="O64" s="181"/>
      <c r="P64" s="181"/>
      <c r="Q64" s="181"/>
    </row>
    <row r="65" spans="1:17" s="184" customFormat="1" ht="12.95" customHeight="1">
      <c r="A65" s="240"/>
      <c r="B65" s="184" t="s">
        <v>69</v>
      </c>
      <c r="C65" s="185" t="s">
        <v>169</v>
      </c>
      <c r="D65" s="192">
        <v>5.0000000000000001E-3</v>
      </c>
      <c r="E65" s="192">
        <v>3.0000000000000001E-3</v>
      </c>
      <c r="F65" s="192">
        <v>5.8000000000000003E-2</v>
      </c>
      <c r="G65" s="192">
        <v>335.52499999999998</v>
      </c>
      <c r="H65" s="192">
        <v>0</v>
      </c>
      <c r="I65" s="192">
        <v>0</v>
      </c>
      <c r="J65" s="192">
        <v>0.98799999999999999</v>
      </c>
      <c r="K65" s="192">
        <f t="shared" si="4"/>
        <v>336.57099999999997</v>
      </c>
      <c r="L65" s="192"/>
      <c r="M65" s="181"/>
      <c r="N65" s="181"/>
      <c r="O65" s="181"/>
      <c r="P65" s="181"/>
      <c r="Q65" s="181"/>
    </row>
    <row r="66" spans="1:17" s="184" customFormat="1" ht="12.75" customHeight="1">
      <c r="A66" s="240"/>
      <c r="B66" s="184" t="s">
        <v>69</v>
      </c>
      <c r="C66" s="185" t="s">
        <v>170</v>
      </c>
      <c r="D66" s="192">
        <v>0</v>
      </c>
      <c r="E66" s="192">
        <v>0</v>
      </c>
      <c r="F66" s="192">
        <v>0</v>
      </c>
      <c r="G66" s="192">
        <v>0</v>
      </c>
      <c r="H66" s="192">
        <v>0</v>
      </c>
      <c r="I66" s="192">
        <v>3.88991</v>
      </c>
      <c r="J66" s="192">
        <v>0</v>
      </c>
      <c r="K66" s="192">
        <f t="shared" si="4"/>
        <v>3.88991</v>
      </c>
      <c r="L66" s="192"/>
      <c r="M66" s="181"/>
      <c r="N66" s="181"/>
      <c r="O66" s="181"/>
      <c r="P66" s="181"/>
      <c r="Q66" s="181"/>
    </row>
    <row r="67" spans="1:17" s="184" customFormat="1" ht="12.75" customHeight="1">
      <c r="A67" s="240"/>
      <c r="B67" s="184" t="s">
        <v>171</v>
      </c>
      <c r="C67" s="185" t="s">
        <v>202</v>
      </c>
      <c r="D67" s="192">
        <v>0</v>
      </c>
      <c r="E67" s="192">
        <v>0</v>
      </c>
      <c r="F67" s="192">
        <v>0</v>
      </c>
      <c r="G67" s="192">
        <v>0</v>
      </c>
      <c r="H67" s="192">
        <v>0</v>
      </c>
      <c r="I67" s="192">
        <v>3.1301340850000003</v>
      </c>
      <c r="J67" s="192">
        <v>0</v>
      </c>
      <c r="K67" s="192">
        <f t="shared" si="4"/>
        <v>3.1301340850000003</v>
      </c>
      <c r="L67" s="192"/>
      <c r="M67" s="181"/>
      <c r="N67" s="181"/>
      <c r="O67" s="181"/>
      <c r="P67" s="181"/>
      <c r="Q67" s="181"/>
    </row>
    <row r="68" spans="1:17" s="184" customFormat="1" ht="12.95" customHeight="1">
      <c r="A68" s="240"/>
      <c r="B68" s="184" t="s">
        <v>172</v>
      </c>
      <c r="C68" s="185" t="s">
        <v>203</v>
      </c>
      <c r="D68" s="192">
        <v>0</v>
      </c>
      <c r="E68" s="192">
        <v>0</v>
      </c>
      <c r="F68" s="192">
        <v>0</v>
      </c>
      <c r="G68" s="192">
        <v>0</v>
      </c>
      <c r="H68" s="192">
        <v>0</v>
      </c>
      <c r="I68" s="192">
        <v>1.1996743539999999</v>
      </c>
      <c r="J68" s="192">
        <v>0</v>
      </c>
      <c r="K68" s="192">
        <f t="shared" si="4"/>
        <v>1.1996743539999999</v>
      </c>
      <c r="L68" s="192"/>
      <c r="M68" s="181"/>
      <c r="N68" s="181"/>
      <c r="O68" s="181"/>
      <c r="P68" s="181"/>
      <c r="Q68" s="181"/>
    </row>
    <row r="69" spans="1:17" s="184" customFormat="1" ht="13.5" customHeight="1">
      <c r="A69" s="240"/>
      <c r="B69" s="184" t="s">
        <v>173</v>
      </c>
      <c r="C69" s="185" t="s">
        <v>204</v>
      </c>
      <c r="D69" s="192">
        <v>0</v>
      </c>
      <c r="E69" s="192">
        <v>0</v>
      </c>
      <c r="F69" s="192">
        <v>0</v>
      </c>
      <c r="G69" s="192">
        <v>0</v>
      </c>
      <c r="H69" s="192">
        <v>0</v>
      </c>
      <c r="I69" s="192">
        <v>0</v>
      </c>
      <c r="J69" s="192">
        <v>0</v>
      </c>
      <c r="K69" s="192">
        <f t="shared" si="4"/>
        <v>0</v>
      </c>
      <c r="L69" s="192"/>
      <c r="M69" s="181"/>
      <c r="N69" s="181"/>
      <c r="O69" s="181"/>
      <c r="P69" s="181"/>
      <c r="Q69" s="181"/>
    </row>
    <row r="70" spans="1:17" s="184" customFormat="1" ht="15">
      <c r="A70" s="240"/>
      <c r="B70" s="184" t="s">
        <v>174</v>
      </c>
      <c r="C70" s="185" t="s">
        <v>205</v>
      </c>
      <c r="D70" s="192">
        <v>0</v>
      </c>
      <c r="E70" s="192">
        <v>0</v>
      </c>
      <c r="F70" s="192">
        <v>0</v>
      </c>
      <c r="G70" s="192">
        <v>0</v>
      </c>
      <c r="H70" s="192">
        <v>0</v>
      </c>
      <c r="I70" s="192">
        <v>0.81686999999999999</v>
      </c>
      <c r="J70" s="192">
        <v>0</v>
      </c>
      <c r="K70" s="192">
        <f t="shared" si="4"/>
        <v>0.81686999999999999</v>
      </c>
      <c r="L70" s="192"/>
      <c r="M70" s="181"/>
      <c r="N70" s="181"/>
      <c r="O70" s="181"/>
      <c r="P70" s="181"/>
      <c r="Q70" s="181"/>
    </row>
    <row r="71" spans="1:17" s="184" customFormat="1" ht="15">
      <c r="A71" s="240"/>
      <c r="B71" s="184" t="s">
        <v>77</v>
      </c>
      <c r="C71" s="185" t="s">
        <v>175</v>
      </c>
      <c r="D71" s="192">
        <v>0</v>
      </c>
      <c r="E71" s="192">
        <v>0</v>
      </c>
      <c r="F71" s="192">
        <v>0</v>
      </c>
      <c r="G71" s="192">
        <v>0</v>
      </c>
      <c r="H71" s="192">
        <v>0</v>
      </c>
      <c r="I71" s="192">
        <v>78.909259999999989</v>
      </c>
      <c r="J71" s="192">
        <v>0</v>
      </c>
      <c r="K71" s="192">
        <f t="shared" si="4"/>
        <v>78.909259999999989</v>
      </c>
      <c r="L71" s="192"/>
      <c r="M71" s="181"/>
      <c r="N71" s="181"/>
      <c r="O71" s="181"/>
      <c r="P71" s="181"/>
      <c r="Q71" s="181"/>
    </row>
    <row r="72" spans="1:17" s="184" customFormat="1" ht="15">
      <c r="A72" s="240"/>
      <c r="B72" s="184" t="s">
        <v>77</v>
      </c>
      <c r="C72" s="185" t="s">
        <v>176</v>
      </c>
      <c r="D72" s="192">
        <v>0</v>
      </c>
      <c r="E72" s="192">
        <v>0</v>
      </c>
      <c r="F72" s="192">
        <v>0</v>
      </c>
      <c r="G72" s="192">
        <v>122.967</v>
      </c>
      <c r="H72" s="192">
        <v>0</v>
      </c>
      <c r="I72" s="192">
        <v>0</v>
      </c>
      <c r="J72" s="192">
        <v>0.76900000000000002</v>
      </c>
      <c r="K72" s="192">
        <f t="shared" si="4"/>
        <v>123.736</v>
      </c>
      <c r="L72" s="192"/>
      <c r="M72" s="181"/>
      <c r="N72" s="181"/>
      <c r="O72" s="181"/>
      <c r="P72" s="181"/>
      <c r="Q72" s="181"/>
    </row>
    <row r="73" spans="1:17" s="184" customFormat="1" ht="15">
      <c r="A73" s="240"/>
      <c r="B73" s="184" t="s">
        <v>77</v>
      </c>
      <c r="C73" s="185" t="s">
        <v>218</v>
      </c>
      <c r="D73" s="192">
        <v>8.8999999999999996E-2</v>
      </c>
      <c r="E73" s="192">
        <v>5.1999999999999998E-2</v>
      </c>
      <c r="F73" s="192">
        <v>0.54644000000000004</v>
      </c>
      <c r="G73" s="192">
        <v>86.499970000000005</v>
      </c>
      <c r="H73" s="192">
        <v>0</v>
      </c>
      <c r="I73" s="192">
        <v>0</v>
      </c>
      <c r="J73" s="192">
        <v>0</v>
      </c>
      <c r="K73" s="192">
        <f t="shared" si="4"/>
        <v>87.046410000000009</v>
      </c>
      <c r="L73" s="192"/>
      <c r="M73" s="181"/>
      <c r="N73" s="181"/>
      <c r="O73" s="181"/>
      <c r="P73" s="181"/>
      <c r="Q73" s="181"/>
    </row>
    <row r="74" spans="1:17" s="184" customFormat="1" ht="15">
      <c r="A74" s="240"/>
      <c r="B74" s="184" t="s">
        <v>77</v>
      </c>
      <c r="C74" s="185" t="s">
        <v>206</v>
      </c>
      <c r="D74" s="192">
        <v>0</v>
      </c>
      <c r="E74" s="192">
        <v>0</v>
      </c>
      <c r="F74" s="192">
        <v>0</v>
      </c>
      <c r="G74" s="192">
        <v>0</v>
      </c>
      <c r="H74" s="192">
        <v>0</v>
      </c>
      <c r="I74" s="192">
        <v>0</v>
      </c>
      <c r="J74" s="192">
        <v>0</v>
      </c>
      <c r="K74" s="192">
        <f t="shared" si="4"/>
        <v>0</v>
      </c>
      <c r="L74" s="192"/>
      <c r="M74" s="181"/>
      <c r="N74" s="181"/>
      <c r="O74" s="181"/>
      <c r="P74" s="181"/>
      <c r="Q74" s="181"/>
    </row>
    <row r="75" spans="1:17" s="184" customFormat="1" ht="15">
      <c r="A75" s="240"/>
      <c r="B75" s="184" t="s">
        <v>177</v>
      </c>
      <c r="C75" s="185" t="s">
        <v>178</v>
      </c>
      <c r="D75" s="192">
        <v>0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f t="shared" si="4"/>
        <v>0</v>
      </c>
      <c r="L75" s="192"/>
      <c r="M75" s="181"/>
      <c r="N75" s="181"/>
      <c r="O75" s="181"/>
      <c r="P75" s="181"/>
      <c r="Q75" s="181"/>
    </row>
    <row r="76" spans="1:17" s="184" customFormat="1" ht="15">
      <c r="A76" s="240"/>
      <c r="B76" s="184" t="s">
        <v>177</v>
      </c>
      <c r="C76" s="185" t="s">
        <v>212</v>
      </c>
      <c r="D76" s="192">
        <v>0.96399999999999997</v>
      </c>
      <c r="E76" s="192">
        <v>0.60499999999999998</v>
      </c>
      <c r="F76" s="192">
        <v>5.8150490000000001</v>
      </c>
      <c r="G76" s="192">
        <v>31.225697</v>
      </c>
      <c r="H76" s="192">
        <v>0</v>
      </c>
      <c r="I76" s="192">
        <v>132.63433900000001</v>
      </c>
      <c r="J76" s="192">
        <v>0.39756000000000002</v>
      </c>
      <c r="K76" s="192">
        <f t="shared" si="4"/>
        <v>170.07264500000002</v>
      </c>
      <c r="L76" s="192"/>
      <c r="M76" s="181"/>
      <c r="N76" s="181"/>
      <c r="O76" s="181"/>
      <c r="P76" s="181"/>
      <c r="Q76" s="181"/>
    </row>
    <row r="77" spans="1:17" s="184" customFormat="1" ht="15">
      <c r="A77" s="240"/>
      <c r="B77" s="195" t="s">
        <v>80</v>
      </c>
      <c r="C77" s="196" t="s">
        <v>179</v>
      </c>
      <c r="D77" s="197">
        <v>0</v>
      </c>
      <c r="E77" s="197">
        <v>0</v>
      </c>
      <c r="F77" s="197">
        <v>0</v>
      </c>
      <c r="G77" s="197">
        <v>0.214</v>
      </c>
      <c r="H77" s="197">
        <v>0</v>
      </c>
      <c r="I77" s="197">
        <v>0</v>
      </c>
      <c r="J77" s="197">
        <v>0</v>
      </c>
      <c r="K77" s="197">
        <f t="shared" si="4"/>
        <v>0.214</v>
      </c>
      <c r="L77" s="192"/>
      <c r="M77" s="181"/>
      <c r="N77" s="181"/>
      <c r="O77" s="181"/>
      <c r="P77" s="181"/>
      <c r="Q77" s="181"/>
    </row>
    <row r="78" spans="1:17">
      <c r="B78" s="187" t="s">
        <v>180</v>
      </c>
    </row>
    <row r="79" spans="1:17">
      <c r="B79" s="187" t="s">
        <v>210</v>
      </c>
      <c r="D79" s="181"/>
    </row>
    <row r="80" spans="1:17">
      <c r="I80" s="153"/>
      <c r="J80" s="153"/>
      <c r="K80" s="153"/>
      <c r="L80" s="153"/>
    </row>
    <row r="81" spans="9:12">
      <c r="I81" s="153"/>
      <c r="J81" s="153"/>
      <c r="K81" s="153"/>
      <c r="L81" s="153"/>
    </row>
    <row r="144" spans="4:5">
      <c r="D144" s="181"/>
      <c r="E144" s="153"/>
    </row>
    <row r="145" spans="4:5">
      <c r="D145" s="181"/>
      <c r="E145" s="153"/>
    </row>
    <row r="146" spans="4:5">
      <c r="D146" s="181"/>
      <c r="E146" s="153"/>
    </row>
    <row r="147" spans="4:5">
      <c r="D147" s="181"/>
      <c r="E147" s="153"/>
    </row>
    <row r="148" spans="4:5">
      <c r="D148" s="181"/>
      <c r="E148" s="153"/>
    </row>
    <row r="149" spans="4:5">
      <c r="D149" s="181"/>
      <c r="E149" s="153"/>
    </row>
    <row r="150" spans="4:5">
      <c r="D150" s="181"/>
      <c r="E150" s="153"/>
    </row>
    <row r="151" spans="4:5">
      <c r="D151" s="181"/>
      <c r="E151" s="153"/>
    </row>
    <row r="152" spans="4:5">
      <c r="D152" s="181"/>
      <c r="E152" s="153"/>
    </row>
    <row r="153" spans="4:5">
      <c r="D153" s="181"/>
      <c r="E153" s="153"/>
    </row>
    <row r="154" spans="4:5">
      <c r="D154" s="181"/>
      <c r="E154" s="153"/>
    </row>
    <row r="155" spans="4:5">
      <c r="D155" s="181"/>
      <c r="E155" s="153"/>
    </row>
    <row r="156" spans="4:5">
      <c r="D156" s="181"/>
      <c r="E156" s="153"/>
    </row>
    <row r="157" spans="4:5">
      <c r="E157" s="153"/>
    </row>
    <row r="158" spans="4:5">
      <c r="E158" s="153"/>
    </row>
    <row r="159" spans="4:5">
      <c r="E159" s="153"/>
    </row>
    <row r="160" spans="4:5">
      <c r="E160" s="153"/>
    </row>
    <row r="161" spans="5:5">
      <c r="E161" s="153"/>
    </row>
    <row r="162" spans="5:5">
      <c r="E162" s="153"/>
    </row>
    <row r="163" spans="5:5">
      <c r="E163" s="153"/>
    </row>
    <row r="164" spans="5:5">
      <c r="E164" s="153"/>
    </row>
    <row r="165" spans="5:5">
      <c r="E165" s="153"/>
    </row>
    <row r="166" spans="5:5">
      <c r="E166" s="153"/>
    </row>
    <row r="167" spans="5:5">
      <c r="E167" s="153"/>
    </row>
    <row r="168" spans="5:5">
      <c r="E168" s="153"/>
    </row>
    <row r="169" spans="5:5">
      <c r="E169" s="153"/>
    </row>
    <row r="170" spans="5:5">
      <c r="E170" s="153"/>
    </row>
    <row r="171" spans="5:5">
      <c r="E171" s="153"/>
    </row>
    <row r="172" spans="5:5">
      <c r="E172" s="153"/>
    </row>
    <row r="173" spans="5:5">
      <c r="E173" s="153"/>
    </row>
    <row r="174" spans="5:5">
      <c r="E174" s="153"/>
    </row>
    <row r="175" spans="5:5">
      <c r="E175" s="153"/>
    </row>
    <row r="176" spans="5:5">
      <c r="E176" s="153"/>
    </row>
    <row r="177" spans="5:5">
      <c r="E177" s="153"/>
    </row>
    <row r="178" spans="5:5">
      <c r="E178" s="153"/>
    </row>
    <row r="179" spans="5:5">
      <c r="E179" s="153"/>
    </row>
    <row r="180" spans="5:5">
      <c r="E180" s="153"/>
    </row>
    <row r="181" spans="5:5">
      <c r="E181" s="153"/>
    </row>
    <row r="182" spans="5:5">
      <c r="E182" s="153"/>
    </row>
    <row r="183" spans="5:5">
      <c r="E183" s="153"/>
    </row>
    <row r="184" spans="5:5">
      <c r="E184" s="153"/>
    </row>
    <row r="185" spans="5:5">
      <c r="E185" s="153"/>
    </row>
    <row r="186" spans="5:5">
      <c r="E186" s="153"/>
    </row>
    <row r="187" spans="5:5">
      <c r="E187" s="153"/>
    </row>
    <row r="188" spans="5:5">
      <c r="E188" s="153"/>
    </row>
    <row r="189" spans="5:5">
      <c r="E189" s="153"/>
    </row>
    <row r="190" spans="5:5">
      <c r="E190" s="153"/>
    </row>
    <row r="191" spans="5:5">
      <c r="E191" s="153"/>
    </row>
    <row r="192" spans="5:5">
      <c r="E192" s="153"/>
    </row>
    <row r="193" spans="5:5">
      <c r="E193" s="153"/>
    </row>
    <row r="194" spans="5:5">
      <c r="E194" s="153"/>
    </row>
    <row r="195" spans="5:5">
      <c r="E195" s="153"/>
    </row>
    <row r="196" spans="5:5">
      <c r="E196" s="153"/>
    </row>
  </sheetData>
  <mergeCells count="8">
    <mergeCell ref="K4:K5"/>
    <mergeCell ref="B2:K2"/>
    <mergeCell ref="C4:C5"/>
    <mergeCell ref="D4:F4"/>
    <mergeCell ref="G4:G5"/>
    <mergeCell ref="H4:H5"/>
    <mergeCell ref="I4:I5"/>
    <mergeCell ref="J4:J5"/>
  </mergeCells>
  <pageMargins left="0.7" right="0.7" top="0.75" bottom="0.75" header="0.3" footer="0.3"/>
  <pageSetup paperSize="9" scale="47" orientation="portrait" r:id="rId1"/>
  <ignoredErrors>
    <ignoredError sqref="K8:K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'2014'!Área_de_impresión</vt:lpstr>
      <vt:lpstr>'2015'!Área_de_impresión</vt:lpstr>
      <vt:lpstr>'2016'!Área_de_impresión</vt:lpstr>
      <vt:lpstr>'2018'!Área_de_impresión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2013-05-30T22:36:35Z</dcterms:created>
  <dcterms:modified xsi:type="dcterms:W3CDTF">2019-05-30T15:25:42Z</dcterms:modified>
</cp:coreProperties>
</file>