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FIL ECASTILLA\Desktop\DATA MTC\PORTAL WEB\2018\Web_Aéreo_2018\"/>
    </mc:Choice>
  </mc:AlternateContent>
  <xr:revisionPtr revIDLastSave="0" documentId="13_ncr:1_{113BC9F6-701A-4B3C-8B57-7A1C03C947C9}" xr6:coauthVersionLast="43" xr6:coauthVersionMax="43" xr10:uidLastSave="{00000000-0000-0000-0000-000000000000}"/>
  <bookViews>
    <workbookView xWindow="384" yWindow="384" windowWidth="18000" windowHeight="16680" tabRatio="888" activeTab="14" xr2:uid="{00000000-000D-0000-FFFF-FFFF00000000}"/>
  </bookViews>
  <sheets>
    <sheet name="2005-2018" sheetId="1" r:id="rId1"/>
    <sheet name="2005" sheetId="7" r:id="rId2"/>
    <sheet name="2006" sheetId="8" r:id="rId3"/>
    <sheet name="2007" sheetId="9" r:id="rId4"/>
    <sheet name="2008" sheetId="10" r:id="rId5"/>
    <sheet name="2009" sheetId="11" r:id="rId6"/>
    <sheet name="2010" sheetId="12" r:id="rId7"/>
    <sheet name="2011" sheetId="13" r:id="rId8"/>
    <sheet name="2012" sheetId="14" r:id="rId9"/>
    <sheet name="2013" sheetId="15" r:id="rId10"/>
    <sheet name="2014" sheetId="6" r:id="rId11"/>
    <sheet name="2015" sheetId="16" r:id="rId12"/>
    <sheet name="2016" sheetId="17" r:id="rId13"/>
    <sheet name="2017" sheetId="18" r:id="rId14"/>
    <sheet name="2018" sheetId="19" r:id="rId15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9" i="19" l="1"/>
  <c r="D19" i="19"/>
  <c r="I18" i="19"/>
  <c r="D18" i="19"/>
  <c r="I17" i="19"/>
  <c r="D17" i="19"/>
  <c r="I16" i="19"/>
  <c r="D16" i="19"/>
  <c r="I15" i="19"/>
  <c r="D15" i="19"/>
  <c r="I14" i="19"/>
  <c r="D14" i="19"/>
  <c r="I13" i="19"/>
  <c r="D13" i="19"/>
  <c r="I12" i="19"/>
  <c r="D12" i="19"/>
  <c r="I11" i="19"/>
  <c r="D11" i="19"/>
  <c r="I10" i="19"/>
  <c r="D10" i="19"/>
  <c r="I9" i="19"/>
  <c r="D9" i="19"/>
  <c r="I8" i="19"/>
  <c r="D8" i="19"/>
  <c r="C8" i="19" s="1"/>
  <c r="M7" i="19"/>
  <c r="L7" i="19"/>
  <c r="K7" i="19"/>
  <c r="J7" i="19"/>
  <c r="G7" i="19"/>
  <c r="F7" i="19"/>
  <c r="E7" i="19"/>
  <c r="I18" i="1"/>
  <c r="C18" i="1" s="1"/>
  <c r="I19" i="1"/>
  <c r="D19" i="1"/>
  <c r="I7" i="19" l="1"/>
  <c r="C14" i="19"/>
  <c r="C9" i="19"/>
  <c r="C16" i="19"/>
  <c r="C13" i="19"/>
  <c r="C17" i="19"/>
  <c r="C11" i="19"/>
  <c r="C15" i="19"/>
  <c r="C19" i="19"/>
  <c r="C12" i="19"/>
  <c r="D7" i="19"/>
  <c r="C18" i="19"/>
  <c r="C10" i="19"/>
  <c r="C19" i="1"/>
  <c r="I20" i="1"/>
  <c r="I19" i="18"/>
  <c r="D19" i="18"/>
  <c r="I18" i="18"/>
  <c r="D18" i="18"/>
  <c r="I17" i="18"/>
  <c r="D17" i="18"/>
  <c r="I16" i="18"/>
  <c r="D16" i="18"/>
  <c r="C16" i="18" s="1"/>
  <c r="I15" i="18"/>
  <c r="D15" i="18"/>
  <c r="I14" i="18"/>
  <c r="D14" i="18"/>
  <c r="I13" i="18"/>
  <c r="D13" i="18"/>
  <c r="I12" i="18"/>
  <c r="D12" i="18"/>
  <c r="C12" i="18" s="1"/>
  <c r="I11" i="18"/>
  <c r="C11" i="18" s="1"/>
  <c r="D11" i="18"/>
  <c r="I10" i="18"/>
  <c r="D10" i="18"/>
  <c r="I9" i="18"/>
  <c r="D9" i="18"/>
  <c r="I8" i="18"/>
  <c r="D8" i="18"/>
  <c r="M7" i="18"/>
  <c r="L7" i="18"/>
  <c r="K7" i="18"/>
  <c r="J7" i="18"/>
  <c r="G7" i="18"/>
  <c r="F7" i="18"/>
  <c r="E7" i="18"/>
  <c r="I16" i="1"/>
  <c r="I8" i="1"/>
  <c r="I9" i="1"/>
  <c r="I10" i="1"/>
  <c r="I11" i="1"/>
  <c r="I12" i="1"/>
  <c r="I13" i="1"/>
  <c r="I14" i="1"/>
  <c r="C14" i="1" s="1"/>
  <c r="I15" i="1"/>
  <c r="I17" i="1"/>
  <c r="I7" i="1"/>
  <c r="D18" i="1"/>
  <c r="C7" i="19" l="1"/>
  <c r="C9" i="18"/>
  <c r="I7" i="18"/>
  <c r="C8" i="18"/>
  <c r="C10" i="18"/>
  <c r="C13" i="18"/>
  <c r="C17" i="18"/>
  <c r="C18" i="18"/>
  <c r="C19" i="18"/>
  <c r="D7" i="18"/>
  <c r="C14" i="18"/>
  <c r="C15" i="18"/>
  <c r="I19" i="17"/>
  <c r="D19" i="17"/>
  <c r="I18" i="17"/>
  <c r="D18" i="17"/>
  <c r="I17" i="17"/>
  <c r="D17" i="17"/>
  <c r="I16" i="17"/>
  <c r="D16" i="17"/>
  <c r="I15" i="17"/>
  <c r="D15" i="17"/>
  <c r="I14" i="17"/>
  <c r="D14" i="17"/>
  <c r="C14" i="17"/>
  <c r="I13" i="17"/>
  <c r="D13" i="17"/>
  <c r="I12" i="17"/>
  <c r="D12" i="17"/>
  <c r="C12" i="17" s="1"/>
  <c r="I11" i="17"/>
  <c r="D11" i="17"/>
  <c r="C11" i="17" s="1"/>
  <c r="I10" i="17"/>
  <c r="D10" i="17"/>
  <c r="I9" i="17"/>
  <c r="D9" i="17"/>
  <c r="I8" i="17"/>
  <c r="D8" i="17"/>
  <c r="M7" i="17"/>
  <c r="L7" i="17"/>
  <c r="K7" i="17"/>
  <c r="J7" i="17"/>
  <c r="G7" i="17"/>
  <c r="F7" i="17"/>
  <c r="E7" i="17"/>
  <c r="C18" i="17" l="1"/>
  <c r="C7" i="18"/>
  <c r="C15" i="17"/>
  <c r="C19" i="17"/>
  <c r="C9" i="17"/>
  <c r="C13" i="17"/>
  <c r="C10" i="17"/>
  <c r="C17" i="17"/>
  <c r="I7" i="17"/>
  <c r="C16" i="17"/>
  <c r="D7" i="17"/>
  <c r="C8" i="17"/>
  <c r="D8" i="16"/>
  <c r="D20" i="1"/>
  <c r="I19" i="16"/>
  <c r="D19" i="16"/>
  <c r="I18" i="16"/>
  <c r="D18" i="16"/>
  <c r="I17" i="16"/>
  <c r="D17" i="16"/>
  <c r="I16" i="16"/>
  <c r="D16" i="16"/>
  <c r="I15" i="16"/>
  <c r="D15" i="16"/>
  <c r="I14" i="16"/>
  <c r="D14" i="16"/>
  <c r="I13" i="16"/>
  <c r="D13" i="16"/>
  <c r="I12" i="16"/>
  <c r="D12" i="16"/>
  <c r="I11" i="16"/>
  <c r="D11" i="16"/>
  <c r="I10" i="16"/>
  <c r="D10" i="16"/>
  <c r="I9" i="16"/>
  <c r="D9" i="16"/>
  <c r="I8" i="16"/>
  <c r="M7" i="16"/>
  <c r="L7" i="16"/>
  <c r="K7" i="16"/>
  <c r="J7" i="16"/>
  <c r="G7" i="16"/>
  <c r="F7" i="16"/>
  <c r="E7" i="16"/>
  <c r="C14" i="16" l="1"/>
  <c r="C17" i="16"/>
  <c r="C7" i="17"/>
  <c r="C11" i="16"/>
  <c r="C15" i="16"/>
  <c r="C9" i="16"/>
  <c r="C13" i="16"/>
  <c r="C18" i="16"/>
  <c r="I7" i="16"/>
  <c r="C12" i="16"/>
  <c r="C19" i="16"/>
  <c r="C10" i="16"/>
  <c r="C8" i="16"/>
  <c r="C16" i="16"/>
  <c r="D7" i="16"/>
  <c r="C20" i="1"/>
  <c r="D15" i="1"/>
  <c r="D13" i="1"/>
  <c r="D12" i="1"/>
  <c r="D11" i="1"/>
  <c r="D10" i="1"/>
  <c r="D9" i="1"/>
  <c r="D8" i="1"/>
  <c r="D7" i="1"/>
  <c r="C7" i="1" s="1"/>
  <c r="C13" i="1" l="1"/>
  <c r="C11" i="1"/>
  <c r="C8" i="1"/>
  <c r="C12" i="1"/>
  <c r="C10" i="1"/>
  <c r="C7" i="16"/>
  <c r="C15" i="1"/>
  <c r="C9" i="1"/>
  <c r="I19" i="15"/>
  <c r="D19" i="15"/>
  <c r="I18" i="15"/>
  <c r="D18" i="15"/>
  <c r="I17" i="15"/>
  <c r="D17" i="15"/>
  <c r="I16" i="15"/>
  <c r="D16" i="15"/>
  <c r="I15" i="15"/>
  <c r="D15" i="15"/>
  <c r="I14" i="15"/>
  <c r="D14" i="15"/>
  <c r="I13" i="15"/>
  <c r="D13" i="15"/>
  <c r="I12" i="15"/>
  <c r="D12" i="15"/>
  <c r="I11" i="15"/>
  <c r="D11" i="15"/>
  <c r="I10" i="15"/>
  <c r="D10" i="15"/>
  <c r="I9" i="15"/>
  <c r="D9" i="15"/>
  <c r="I8" i="15"/>
  <c r="D8" i="15"/>
  <c r="M7" i="15"/>
  <c r="L7" i="15"/>
  <c r="K7" i="15"/>
  <c r="J7" i="15"/>
  <c r="G7" i="15"/>
  <c r="F7" i="15"/>
  <c r="E7" i="15"/>
  <c r="D16" i="1"/>
  <c r="I19" i="14"/>
  <c r="D19" i="14"/>
  <c r="I18" i="14"/>
  <c r="D18" i="14"/>
  <c r="I17" i="14"/>
  <c r="D17" i="14"/>
  <c r="I16" i="14"/>
  <c r="D16" i="14"/>
  <c r="I15" i="14"/>
  <c r="D15" i="14"/>
  <c r="I14" i="14"/>
  <c r="D14" i="14"/>
  <c r="I13" i="14"/>
  <c r="D13" i="14"/>
  <c r="I12" i="14"/>
  <c r="D12" i="14"/>
  <c r="I11" i="14"/>
  <c r="D11" i="14"/>
  <c r="I10" i="14"/>
  <c r="D10" i="14"/>
  <c r="I9" i="14"/>
  <c r="D9" i="14"/>
  <c r="I8" i="14"/>
  <c r="D8" i="14"/>
  <c r="M7" i="14"/>
  <c r="L7" i="14"/>
  <c r="K7" i="14"/>
  <c r="J7" i="14"/>
  <c r="G7" i="14"/>
  <c r="F7" i="14"/>
  <c r="E7" i="14"/>
  <c r="I19" i="13"/>
  <c r="D19" i="13"/>
  <c r="I18" i="13"/>
  <c r="D18" i="13"/>
  <c r="I17" i="13"/>
  <c r="D17" i="13"/>
  <c r="I16" i="13"/>
  <c r="D16" i="13"/>
  <c r="I15" i="13"/>
  <c r="D15" i="13"/>
  <c r="I14" i="13"/>
  <c r="D14" i="13"/>
  <c r="I13" i="13"/>
  <c r="D13" i="13"/>
  <c r="I12" i="13"/>
  <c r="D12" i="13"/>
  <c r="I11" i="13"/>
  <c r="D11" i="13"/>
  <c r="I10" i="13"/>
  <c r="D10" i="13"/>
  <c r="I9" i="13"/>
  <c r="D9" i="13"/>
  <c r="I8" i="13"/>
  <c r="D8" i="13"/>
  <c r="M7" i="13"/>
  <c r="L7" i="13"/>
  <c r="K7" i="13"/>
  <c r="J7" i="13"/>
  <c r="G7" i="13"/>
  <c r="F7" i="13"/>
  <c r="E7" i="13"/>
  <c r="I19" i="12"/>
  <c r="D19" i="12"/>
  <c r="I18" i="12"/>
  <c r="D18" i="12"/>
  <c r="I17" i="12"/>
  <c r="D17" i="12"/>
  <c r="I16" i="12"/>
  <c r="D16" i="12"/>
  <c r="I15" i="12"/>
  <c r="D15" i="12"/>
  <c r="I14" i="12"/>
  <c r="D14" i="12"/>
  <c r="I13" i="12"/>
  <c r="D13" i="12"/>
  <c r="I12" i="12"/>
  <c r="D12" i="12"/>
  <c r="I11" i="12"/>
  <c r="D11" i="12"/>
  <c r="I10" i="12"/>
  <c r="D10" i="12"/>
  <c r="I9" i="12"/>
  <c r="D9" i="12"/>
  <c r="I8" i="12"/>
  <c r="D8" i="12"/>
  <c r="M7" i="12"/>
  <c r="L7" i="12"/>
  <c r="K7" i="12"/>
  <c r="J7" i="12"/>
  <c r="G7" i="12"/>
  <c r="F7" i="12"/>
  <c r="E7" i="12"/>
  <c r="I19" i="11"/>
  <c r="D19" i="11"/>
  <c r="I18" i="11"/>
  <c r="D18" i="11"/>
  <c r="I17" i="11"/>
  <c r="D17" i="11"/>
  <c r="I16" i="11"/>
  <c r="D16" i="11"/>
  <c r="I15" i="11"/>
  <c r="D15" i="11"/>
  <c r="I14" i="11"/>
  <c r="D14" i="11"/>
  <c r="I13" i="11"/>
  <c r="D13" i="11"/>
  <c r="I12" i="11"/>
  <c r="D12" i="11"/>
  <c r="I11" i="11"/>
  <c r="D11" i="11"/>
  <c r="I10" i="11"/>
  <c r="D10" i="11"/>
  <c r="I9" i="11"/>
  <c r="D9" i="11"/>
  <c r="I8" i="11"/>
  <c r="D8" i="11"/>
  <c r="M7" i="11"/>
  <c r="L7" i="11"/>
  <c r="K7" i="11"/>
  <c r="J7" i="11"/>
  <c r="G7" i="11"/>
  <c r="F7" i="11"/>
  <c r="E7" i="11"/>
  <c r="I19" i="10"/>
  <c r="D19" i="10"/>
  <c r="I18" i="10"/>
  <c r="D18" i="10"/>
  <c r="I17" i="10"/>
  <c r="D17" i="10"/>
  <c r="I16" i="10"/>
  <c r="D16" i="10"/>
  <c r="I15" i="10"/>
  <c r="D15" i="10"/>
  <c r="I14" i="10"/>
  <c r="D14" i="10"/>
  <c r="I13" i="10"/>
  <c r="D13" i="10"/>
  <c r="I12" i="10"/>
  <c r="D12" i="10"/>
  <c r="I11" i="10"/>
  <c r="D11" i="10"/>
  <c r="I10" i="10"/>
  <c r="D10" i="10"/>
  <c r="I9" i="10"/>
  <c r="D9" i="10"/>
  <c r="I8" i="10"/>
  <c r="D8" i="10"/>
  <c r="M7" i="10"/>
  <c r="L7" i="10"/>
  <c r="K7" i="10"/>
  <c r="J7" i="10"/>
  <c r="G7" i="10"/>
  <c r="F7" i="10"/>
  <c r="E7" i="10"/>
  <c r="I19" i="9"/>
  <c r="D19" i="9"/>
  <c r="I18" i="9"/>
  <c r="D18" i="9"/>
  <c r="I17" i="9"/>
  <c r="D17" i="9"/>
  <c r="I16" i="9"/>
  <c r="D16" i="9"/>
  <c r="I15" i="9"/>
  <c r="D15" i="9"/>
  <c r="I14" i="9"/>
  <c r="D14" i="9"/>
  <c r="I13" i="9"/>
  <c r="D13" i="9"/>
  <c r="I12" i="9"/>
  <c r="D12" i="9"/>
  <c r="I11" i="9"/>
  <c r="D11" i="9"/>
  <c r="I10" i="9"/>
  <c r="D10" i="9"/>
  <c r="I9" i="9"/>
  <c r="D9" i="9"/>
  <c r="I8" i="9"/>
  <c r="D8" i="9"/>
  <c r="M7" i="9"/>
  <c r="L7" i="9"/>
  <c r="K7" i="9"/>
  <c r="J7" i="9"/>
  <c r="G7" i="9"/>
  <c r="F7" i="9"/>
  <c r="E7" i="9"/>
  <c r="I19" i="8"/>
  <c r="D19" i="8"/>
  <c r="I18" i="8"/>
  <c r="D18" i="8"/>
  <c r="I17" i="8"/>
  <c r="D17" i="8"/>
  <c r="I16" i="8"/>
  <c r="D16" i="8"/>
  <c r="I15" i="8"/>
  <c r="D15" i="8"/>
  <c r="I14" i="8"/>
  <c r="D14" i="8"/>
  <c r="I13" i="8"/>
  <c r="D13" i="8"/>
  <c r="I12" i="8"/>
  <c r="D12" i="8"/>
  <c r="I11" i="8"/>
  <c r="D11" i="8"/>
  <c r="I10" i="8"/>
  <c r="D10" i="8"/>
  <c r="I9" i="8"/>
  <c r="D9" i="8"/>
  <c r="I8" i="8"/>
  <c r="D8" i="8"/>
  <c r="M7" i="8"/>
  <c r="L7" i="8"/>
  <c r="K7" i="8"/>
  <c r="J7" i="8"/>
  <c r="G7" i="8"/>
  <c r="F7" i="8"/>
  <c r="E7" i="8"/>
  <c r="I19" i="7"/>
  <c r="D19" i="7"/>
  <c r="I18" i="7"/>
  <c r="D18" i="7"/>
  <c r="I17" i="7"/>
  <c r="D17" i="7"/>
  <c r="I16" i="7"/>
  <c r="D16" i="7"/>
  <c r="I15" i="7"/>
  <c r="D15" i="7"/>
  <c r="I14" i="7"/>
  <c r="D14" i="7"/>
  <c r="I13" i="7"/>
  <c r="D13" i="7"/>
  <c r="I12" i="7"/>
  <c r="D12" i="7"/>
  <c r="C12" i="7" s="1"/>
  <c r="I11" i="7"/>
  <c r="D11" i="7"/>
  <c r="I10" i="7"/>
  <c r="D10" i="7"/>
  <c r="I9" i="7"/>
  <c r="D9" i="7"/>
  <c r="I8" i="7"/>
  <c r="D8" i="7"/>
  <c r="C8" i="7" s="1"/>
  <c r="M7" i="7"/>
  <c r="L7" i="7"/>
  <c r="K7" i="7"/>
  <c r="J7" i="7"/>
  <c r="G7" i="7"/>
  <c r="F7" i="7"/>
  <c r="E7" i="7"/>
  <c r="I19" i="6"/>
  <c r="D19" i="6"/>
  <c r="I18" i="6"/>
  <c r="D18" i="6"/>
  <c r="I17" i="6"/>
  <c r="D17" i="6"/>
  <c r="I16" i="6"/>
  <c r="D16" i="6"/>
  <c r="I15" i="6"/>
  <c r="D15" i="6"/>
  <c r="I14" i="6"/>
  <c r="D14" i="6"/>
  <c r="I13" i="6"/>
  <c r="D13" i="6"/>
  <c r="I12" i="6"/>
  <c r="D12" i="6"/>
  <c r="I11" i="6"/>
  <c r="D11" i="6"/>
  <c r="I10" i="6"/>
  <c r="D10" i="6"/>
  <c r="I9" i="6"/>
  <c r="D9" i="6"/>
  <c r="I8" i="6"/>
  <c r="D8" i="6"/>
  <c r="M7" i="6"/>
  <c r="L7" i="6"/>
  <c r="K7" i="6"/>
  <c r="J7" i="6"/>
  <c r="G7" i="6"/>
  <c r="F7" i="6"/>
  <c r="E7" i="6"/>
  <c r="C10" i="11" l="1"/>
  <c r="C14" i="11"/>
  <c r="C18" i="11"/>
  <c r="C10" i="9"/>
  <c r="C14" i="9"/>
  <c r="C18" i="9"/>
  <c r="C13" i="7"/>
  <c r="C10" i="8"/>
  <c r="C12" i="13"/>
  <c r="C9" i="6"/>
  <c r="C13" i="6"/>
  <c r="C9" i="15"/>
  <c r="C13" i="15"/>
  <c r="C17" i="15"/>
  <c r="I7" i="15"/>
  <c r="C12" i="15"/>
  <c r="C16" i="15"/>
  <c r="C10" i="15"/>
  <c r="C14" i="15"/>
  <c r="C18" i="15"/>
  <c r="C11" i="15"/>
  <c r="C15" i="15"/>
  <c r="C19" i="15"/>
  <c r="C8" i="15"/>
  <c r="D7" i="15"/>
  <c r="C10" i="7"/>
  <c r="C14" i="7"/>
  <c r="C8" i="11"/>
  <c r="C12" i="11"/>
  <c r="C16" i="11"/>
  <c r="D7" i="13"/>
  <c r="C8" i="9"/>
  <c r="C12" i="9"/>
  <c r="C16" i="9"/>
  <c r="C17" i="12"/>
  <c r="C9" i="10"/>
  <c r="C13" i="10"/>
  <c r="I7" i="12"/>
  <c r="C18" i="12"/>
  <c r="C16" i="1"/>
  <c r="C8" i="14"/>
  <c r="C10" i="14"/>
  <c r="C12" i="14"/>
  <c r="C14" i="14"/>
  <c r="C16" i="14"/>
  <c r="C13" i="14"/>
  <c r="C17" i="14"/>
  <c r="C18" i="14"/>
  <c r="C13" i="13"/>
  <c r="C17" i="13"/>
  <c r="C15" i="13"/>
  <c r="C9" i="13"/>
  <c r="C11" i="13"/>
  <c r="C14" i="13"/>
  <c r="C16" i="13"/>
  <c r="C18" i="13"/>
  <c r="C9" i="12"/>
  <c r="C11" i="12"/>
  <c r="C13" i="12"/>
  <c r="C15" i="12"/>
  <c r="D7" i="12"/>
  <c r="C8" i="12"/>
  <c r="C10" i="12"/>
  <c r="D7" i="11"/>
  <c r="C17" i="11"/>
  <c r="C8" i="10"/>
  <c r="C11" i="10"/>
  <c r="C15" i="10"/>
  <c r="C19" i="10"/>
  <c r="C10" i="10"/>
  <c r="C14" i="10"/>
  <c r="C17" i="9"/>
  <c r="C15" i="8"/>
  <c r="C17" i="8"/>
  <c r="C19" i="8"/>
  <c r="D7" i="8"/>
  <c r="C9" i="8"/>
  <c r="C13" i="8"/>
  <c r="C14" i="8"/>
  <c r="C17" i="7"/>
  <c r="C18" i="7"/>
  <c r="C16" i="7"/>
  <c r="C15" i="7"/>
  <c r="C19" i="7"/>
  <c r="C12" i="6"/>
  <c r="C14" i="6"/>
  <c r="C16" i="6"/>
  <c r="C18" i="6"/>
  <c r="C10" i="6"/>
  <c r="I7" i="14"/>
  <c r="C19" i="14"/>
  <c r="C15" i="14"/>
  <c r="C11" i="14"/>
  <c r="D7" i="14"/>
  <c r="C9" i="14"/>
  <c r="I7" i="13"/>
  <c r="C10" i="13"/>
  <c r="C19" i="13"/>
  <c r="C8" i="13"/>
  <c r="C14" i="12"/>
  <c r="C19" i="12"/>
  <c r="C16" i="12"/>
  <c r="C12" i="12"/>
  <c r="I7" i="11"/>
  <c r="C7" i="11" s="1"/>
  <c r="C19" i="11"/>
  <c r="C11" i="11"/>
  <c r="C15" i="11"/>
  <c r="C9" i="11"/>
  <c r="C13" i="11"/>
  <c r="C16" i="10"/>
  <c r="C18" i="10"/>
  <c r="I7" i="10"/>
  <c r="C12" i="10"/>
  <c r="C17" i="10"/>
  <c r="D7" i="10"/>
  <c r="I7" i="9"/>
  <c r="C19" i="9"/>
  <c r="C11" i="9"/>
  <c r="C15" i="9"/>
  <c r="C9" i="9"/>
  <c r="D7" i="9"/>
  <c r="C13" i="9"/>
  <c r="I7" i="8"/>
  <c r="C18" i="8"/>
  <c r="C11" i="8"/>
  <c r="C16" i="8"/>
  <c r="C12" i="8"/>
  <c r="C8" i="8"/>
  <c r="I7" i="7"/>
  <c r="C11" i="7"/>
  <c r="D7" i="7"/>
  <c r="C9" i="7"/>
  <c r="C11" i="6"/>
  <c r="I7" i="6"/>
  <c r="C8" i="6"/>
  <c r="C15" i="6"/>
  <c r="C19" i="6"/>
  <c r="D7" i="6"/>
  <c r="C17" i="6"/>
  <c r="C7" i="8" l="1"/>
  <c r="C7" i="12"/>
  <c r="C7" i="10"/>
  <c r="C7" i="13"/>
  <c r="C7" i="6"/>
  <c r="C7" i="15"/>
  <c r="C7" i="14"/>
  <c r="C7" i="9"/>
  <c r="C7" i="7"/>
</calcChain>
</file>

<file path=xl/sharedStrings.xml><?xml version="1.0" encoding="utf-8"?>
<sst xmlns="http://schemas.openxmlformats.org/spreadsheetml/2006/main" count="438" uniqueCount="40">
  <si>
    <t>AÑO</t>
  </si>
  <si>
    <t>TOTAL</t>
  </si>
  <si>
    <t>NACIONAL</t>
  </si>
  <si>
    <t>INTERNACIONAL</t>
  </si>
  <si>
    <t>Total</t>
  </si>
  <si>
    <t>Regular</t>
  </si>
  <si>
    <t>No regular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</si>
  <si>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</si>
  <si>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</si>
  <si>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</si>
  <si>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</si>
  <si>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</si>
  <si>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</si>
  <si>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</si>
  <si>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</si>
  <si>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</si>
  <si>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</si>
  <si>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</si>
  <si>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</si>
  <si>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Fuente: MTC - Dirección General de Aeronaútica Civil</t>
  </si>
  <si>
    <t>Elaboración: MTC - OGPP - Oficina de Estadística</t>
  </si>
  <si>
    <t>(Kilogramos)</t>
  </si>
  <si>
    <t>No regular de carga exclusiva</t>
  </si>
  <si>
    <t>Regular de carga exclusiva</t>
  </si>
  <si>
    <t>TRÁFICO AÉREO DE CARGA NETA, POR ÁMBITO DE OPERACIÓN Y TIPO DE SERVICIO, SEGÚN MES: 2012</t>
  </si>
  <si>
    <t>TRÁFICO AÉREO DE CARGA NETA, POR ÁMBITO DE OPERACIÓN Y TIPO DE SERVICIO, SEGÚN MES: 2005</t>
  </si>
  <si>
    <t>TRÁFICO AÉREO DE CARGA NETA, POR ÁMBITO DE OPERACIÓN Y TIPO DE SERVICIO, SEGÚN MES: 2006</t>
  </si>
  <si>
    <t>TRÁFICO AÉREO DE CARGA NETA, POR ÁMBITO DE OPERACIÓN Y TIPO DE SERVICIO, SEGÚN MES: 2007</t>
  </si>
  <si>
    <t>TRÁFICO AÉREO DE CARGA NETA, POR ÁMBITO DE OPERACIÓN Y TIPO DE SERVICIO, SEGÚN MES: 2008</t>
  </si>
  <si>
    <t>TRÁFICO AÉREO DE CARGA NETA, POR ÁMBITO DE OPERACIÓN Y TIPO DE SERVICIO, SEGÚN MES: 2009</t>
  </si>
  <si>
    <t>TRÁFICO AÉREO DE CARGA NETA, POR ÁMBITO DE OPERACIÓN Y TIPO DE SERVICIO, SEGÚN MES: 2010</t>
  </si>
  <si>
    <t>TRÁFICO AÉREO DE CARGA NETA, POR ÁMBITO DE OPERACIÓN Y TIPO DE SERVICIO, SEGÚN MES: 2011</t>
  </si>
  <si>
    <t>TRÁFICO AÉREO DE CARGA NETA, POR ÁMBITO DE OPERACIÓN Y TIPO DE SERVICIO, SEGÚN MES: 2013</t>
  </si>
  <si>
    <t>TRÁFICO AÉREO DE CARGA NETA, POR ÁMBITO DE OPERACIÓN Y TIPO DE SERVICIO, SEGÚN MES: 2014</t>
  </si>
  <si>
    <t>TRÁFICO AÉREO DE CARGA NETA, POR ÁMBITO DE OPERACIÓN Y TIPO DE SERVICIO, SEGÚN MES: 2015</t>
  </si>
  <si>
    <t>TRÁFICO AÉREO DE CARGA NETA, POR ÁMBITO DE OPERACIÓN Y TIPO DE SERVICIO, SEGÚN MES: 2016</t>
  </si>
  <si>
    <t>TRÁFICO AÉREO DE CARGA NETA, POR ÁMBITO DE OPERACIÓN Y TIPO DE SERVICIO, SEGÚN MES: 2017</t>
  </si>
  <si>
    <t>TRÁFICO AÉREO DE CARGA NETA, POR ÁMBITO DE OPERACIÓN Y TIPO DE SERVICIO: 2005-2018</t>
  </si>
  <si>
    <t>TRÁFICO AÉREO DE CARGA NETA, POR ÁMBITO DE OPERACIÓN Y TIPO DE SERVICIO, SEGÚN MES: 2018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</si>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</sst>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_([$€-2]* #,##0.00_);_([$€-2]* \(#,##0.00\);_([$€-2]* &quot;-&quot;??_)"/>
  </numFmts>
  <fonts count="3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Segoe UI Symbol"/>
      <family val="2"/>
    </font>
    <font>
      <sz val="10"/>
      <color theme="1"/>
      <name val="Segoe UI Symbol"/>
      <family val="2"/>
    </font>
    <font>
      <sz val="9"/>
      <color theme="1"/>
      <name val="Segoe UI Symbol"/>
      <family val="2"/>
    </font>
    <font>
      <b/>
      <sz val="12"/>
      <color theme="1"/>
      <name val="Segoe UI Symbol"/>
      <family val="2"/>
    </font>
    <font>
      <sz val="11"/>
      <color theme="1"/>
      <name val="Calibri"/>
      <family val="2"/>
      <scheme val="minor"/>
    </font>
    <font>
      <sz val="11"/>
      <color theme="1"/>
      <name val="Frutiger-Light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u/>
      <sz val="8"/>
      <name val="Tms Rmn"/>
    </font>
    <font>
      <sz val="8"/>
      <name val="Tms Rmn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theme="10"/>
      <name val="Arial"/>
      <family val="2"/>
    </font>
    <font>
      <sz val="11"/>
      <color indexed="20"/>
      <name val="Calibri"/>
      <family val="2"/>
    </font>
    <font>
      <sz val="10"/>
      <color indexed="8"/>
      <name val="匠牥晩††††††††††"/>
    </font>
    <font>
      <sz val="11"/>
      <color indexed="60"/>
      <name val="Calibri"/>
      <family val="2"/>
    </font>
    <font>
      <sz val="10"/>
      <name val="Courier"/>
      <family val="3"/>
    </font>
    <font>
      <sz val="10"/>
      <color indexed="8"/>
      <name val="MS Sans Serif"/>
      <family val="2"/>
    </font>
    <font>
      <b/>
      <i/>
      <sz val="8"/>
      <name val="Tms Rmn"/>
    </font>
    <font>
      <b/>
      <sz val="8"/>
      <name val="Tms Rmn"/>
    </font>
    <font>
      <b/>
      <sz val="11"/>
      <color indexed="63"/>
      <name val="Calibri"/>
      <family val="2"/>
    </font>
    <font>
      <b/>
      <i/>
      <strike/>
      <sz val="11"/>
      <name val="Andale Mono"/>
      <family val="3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9"/>
      <name val="Book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Cambria"/>
      <family val="2"/>
      <scheme val="maj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</fills>
  <borders count="15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3">
    <xf numFmtId="0" fontId="0" fillId="0" borderId="0"/>
    <xf numFmtId="0" fontId="1" fillId="0" borderId="0"/>
    <xf numFmtId="0" fontId="1" fillId="0" borderId="0"/>
    <xf numFmtId="0" fontId="1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5" borderId="0" applyNumberFormat="0" applyBorder="0" applyAlignment="0" applyProtection="0"/>
    <xf numFmtId="0" fontId="11" fillId="17" borderId="5" applyNumberFormat="0" applyAlignment="0" applyProtection="0"/>
    <xf numFmtId="0" fontId="1" fillId="0" borderId="0"/>
    <xf numFmtId="0" fontId="12" fillId="18" borderId="6" applyNumberFormat="0" applyAlignment="0" applyProtection="0"/>
    <xf numFmtId="0" fontId="13" fillId="0" borderId="7" applyNumberFormat="0" applyFill="0" applyAlignment="0" applyProtection="0"/>
    <xf numFmtId="164" fontId="14" fillId="0" borderId="0"/>
    <xf numFmtId="164" fontId="15" fillId="0" borderId="0"/>
    <xf numFmtId="0" fontId="1" fillId="0" borderId="0"/>
    <xf numFmtId="0" fontId="1" fillId="0" borderId="0"/>
    <xf numFmtId="0" fontId="1" fillId="0" borderId="0"/>
    <xf numFmtId="0" fontId="16" fillId="0" borderId="0" applyNumberFormat="0" applyFill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2" borderId="0" applyNumberFormat="0" applyBorder="0" applyAlignment="0" applyProtection="0"/>
    <xf numFmtId="0" fontId="17" fillId="8" borderId="5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4" borderId="0" applyNumberFormat="0" applyBorder="0" applyAlignment="0" applyProtection="0"/>
    <xf numFmtId="0" fontId="20" fillId="0" borderId="0" applyNumberFormat="0" applyFont="0" applyFill="0" applyBorder="0" applyProtection="0">
      <alignment vertical="center"/>
    </xf>
    <xf numFmtId="43" fontId="1" fillId="0" borderId="0" applyFont="0" applyFill="0" applyBorder="0" applyAlignment="0" applyProtection="0"/>
    <xf numFmtId="0" fontId="21" fillId="23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1" fillId="0" borderId="0"/>
    <xf numFmtId="0" fontId="2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164" fontId="24" fillId="0" borderId="0"/>
    <xf numFmtId="0" fontId="8" fillId="24" borderId="8" applyNumberFormat="0" applyFont="0" applyAlignment="0" applyProtection="0"/>
    <xf numFmtId="0" fontId="1" fillId="24" borderId="8" applyNumberFormat="0" applyFont="0" applyAlignment="0" applyProtection="0"/>
    <xf numFmtId="0" fontId="8" fillId="24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5" fillId="25" borderId="0"/>
    <xf numFmtId="0" fontId="26" fillId="17" borderId="9" applyNumberFormat="0" applyAlignment="0" applyProtection="0"/>
    <xf numFmtId="0" fontId="27" fillId="0" borderId="10" applyBorder="0" applyAlignment="0">
      <alignment horizontal="center" vertical="center" wrapText="1"/>
    </xf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30" fillId="0" borderId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16" fillId="0" borderId="13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14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7" fillId="0" borderId="0"/>
    <xf numFmtId="0" fontId="7" fillId="0" borderId="0"/>
  </cellStyleXfs>
  <cellXfs count="43">
    <xf numFmtId="0" fontId="0" fillId="0" borderId="0" xfId="0"/>
    <xf numFmtId="0" fontId="3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right" vertical="center" wrapText="1" indent="1"/>
    </xf>
    <xf numFmtId="3" fontId="2" fillId="2" borderId="4" xfId="0" applyNumberFormat="1" applyFont="1" applyFill="1" applyBorder="1" applyAlignment="1">
      <alignment horizontal="right" vertical="center" wrapText="1"/>
    </xf>
    <xf numFmtId="3" fontId="2" fillId="2" borderId="4" xfId="0" applyNumberFormat="1" applyFont="1" applyFill="1" applyBorder="1" applyAlignment="1">
      <alignment horizontal="right" vertical="center" wrapText="1" indent="2"/>
    </xf>
    <xf numFmtId="3" fontId="2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indent="1"/>
    </xf>
    <xf numFmtId="3" fontId="3" fillId="2" borderId="0" xfId="0" applyNumberFormat="1" applyFont="1" applyFill="1" applyBorder="1" applyAlignment="1">
      <alignment horizontal="right" vertical="center" indent="1"/>
    </xf>
    <xf numFmtId="3" fontId="3" fillId="2" borderId="0" xfId="0" applyNumberFormat="1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horizontal="right" vertical="center" indent="2"/>
    </xf>
    <xf numFmtId="0" fontId="3" fillId="2" borderId="1" xfId="0" applyFont="1" applyFill="1" applyBorder="1" applyAlignment="1">
      <alignment horizontal="left" indent="1"/>
    </xf>
    <xf numFmtId="3" fontId="3" fillId="2" borderId="1" xfId="0" applyNumberFormat="1" applyFont="1" applyFill="1" applyBorder="1" applyAlignment="1">
      <alignment horizontal="right" vertical="center" indent="1"/>
    </xf>
    <xf numFmtId="3" fontId="3" fillId="2" borderId="1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 indent="2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 indent="2"/>
    </xf>
    <xf numFmtId="0" fontId="3" fillId="2" borderId="1" xfId="0" applyFont="1" applyFill="1" applyBorder="1" applyAlignment="1">
      <alignment horizontal="right" vertical="center" indent="2"/>
    </xf>
    <xf numFmtId="3" fontId="2" fillId="2" borderId="4" xfId="0" applyNumberFormat="1" applyFont="1" applyFill="1" applyBorder="1" applyAlignment="1">
      <alignment horizontal="right" vertical="center" wrapText="1" indent="3"/>
    </xf>
    <xf numFmtId="3" fontId="3" fillId="2" borderId="0" xfId="0" applyNumberFormat="1" applyFont="1" applyFill="1" applyBorder="1" applyAlignment="1">
      <alignment horizontal="right" vertical="center" indent="3"/>
    </xf>
    <xf numFmtId="3" fontId="3" fillId="2" borderId="1" xfId="0" applyNumberFormat="1" applyFont="1" applyFill="1" applyBorder="1" applyAlignment="1">
      <alignment horizontal="right" vertical="center" indent="3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right" vertical="center" indent="2"/>
    </xf>
    <xf numFmtId="0" fontId="3" fillId="2" borderId="2" xfId="0" applyFont="1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vertical="center"/>
    </xf>
    <xf numFmtId="3" fontId="2" fillId="2" borderId="4" xfId="0" applyNumberFormat="1" applyFont="1" applyFill="1" applyBorder="1" applyAlignment="1">
      <alignment vertical="center" wrapText="1"/>
    </xf>
  </cellXfs>
  <cellStyles count="113">
    <cellStyle name="(4) STM-1 (LECT)_x000d__x000a_PL-4579-M-039-99_x000d__x000a_FALTA APE" xfId="77" xr:uid="{00000000-0005-0000-0000-000000000000}"/>
    <cellStyle name="20% - Énfasis1 2" xfId="4" xr:uid="{00000000-0005-0000-0000-000001000000}"/>
    <cellStyle name="20% - Énfasis2 2" xfId="5" xr:uid="{00000000-0005-0000-0000-000002000000}"/>
    <cellStyle name="20% - Énfasis3 2" xfId="6" xr:uid="{00000000-0005-0000-0000-000003000000}"/>
    <cellStyle name="20% - Énfasis4 2" xfId="7" xr:uid="{00000000-0005-0000-0000-000004000000}"/>
    <cellStyle name="20% - Énfasis5 2" xfId="8" xr:uid="{00000000-0005-0000-0000-000005000000}"/>
    <cellStyle name="20% - Énfasis6 2" xfId="9" xr:uid="{00000000-0005-0000-0000-000006000000}"/>
    <cellStyle name="40% - Énfasis1 2" xfId="10" xr:uid="{00000000-0005-0000-0000-000007000000}"/>
    <cellStyle name="40% - Énfasis2 2" xfId="11" xr:uid="{00000000-0005-0000-0000-000008000000}"/>
    <cellStyle name="40% - Énfasis3 2" xfId="12" xr:uid="{00000000-0005-0000-0000-000009000000}"/>
    <cellStyle name="40% - Énfasis4 2" xfId="13" xr:uid="{00000000-0005-0000-0000-00000A000000}"/>
    <cellStyle name="40% - Énfasis5 2" xfId="14" xr:uid="{00000000-0005-0000-0000-00000B000000}"/>
    <cellStyle name="40% - Énfasis6 2" xfId="15" xr:uid="{00000000-0005-0000-0000-00000C000000}"/>
    <cellStyle name="60% - Énfasis1 2" xfId="16" xr:uid="{00000000-0005-0000-0000-00000D000000}"/>
    <cellStyle name="60% - Énfasis2 2" xfId="17" xr:uid="{00000000-0005-0000-0000-00000E000000}"/>
    <cellStyle name="60% - Énfasis3 2" xfId="18" xr:uid="{00000000-0005-0000-0000-00000F000000}"/>
    <cellStyle name="60% - Énfasis4 2" xfId="19" xr:uid="{00000000-0005-0000-0000-000010000000}"/>
    <cellStyle name="60% - Énfasis5 2" xfId="20" xr:uid="{00000000-0005-0000-0000-000011000000}"/>
    <cellStyle name="60% - Énfasis6 2" xfId="21" xr:uid="{00000000-0005-0000-0000-000012000000}"/>
    <cellStyle name="Buena 2" xfId="22" xr:uid="{00000000-0005-0000-0000-000013000000}"/>
    <cellStyle name="Cálculo 2" xfId="23" xr:uid="{00000000-0005-0000-0000-000014000000}"/>
    <cellStyle name="Cancel" xfId="24" xr:uid="{00000000-0005-0000-0000-000015000000}"/>
    <cellStyle name="Celda de comprobación 2" xfId="25" xr:uid="{00000000-0005-0000-0000-000016000000}"/>
    <cellStyle name="Celda vinculada 2" xfId="26" xr:uid="{00000000-0005-0000-0000-000017000000}"/>
    <cellStyle name="CUADRO - Style1" xfId="27" xr:uid="{00000000-0005-0000-0000-000018000000}"/>
    <cellStyle name="CUERPO - Style2" xfId="28" xr:uid="{00000000-0005-0000-0000-000019000000}"/>
    <cellStyle name="Diseño" xfId="29" xr:uid="{00000000-0005-0000-0000-00001A000000}"/>
    <cellStyle name="Diseño 2" xfId="30" xr:uid="{00000000-0005-0000-0000-00001B000000}"/>
    <cellStyle name="Diseño_Cuadros de salida" xfId="31" xr:uid="{00000000-0005-0000-0000-00001C000000}"/>
    <cellStyle name="Encabezado 4 2" xfId="32" xr:uid="{00000000-0005-0000-0000-00001D000000}"/>
    <cellStyle name="Énfasis1 2" xfId="33" xr:uid="{00000000-0005-0000-0000-00001E000000}"/>
    <cellStyle name="Énfasis2 2" xfId="34" xr:uid="{00000000-0005-0000-0000-00001F000000}"/>
    <cellStyle name="Énfasis3 2" xfId="35" xr:uid="{00000000-0005-0000-0000-000020000000}"/>
    <cellStyle name="Énfasis4 2" xfId="36" xr:uid="{00000000-0005-0000-0000-000021000000}"/>
    <cellStyle name="Énfasis5 2" xfId="37" xr:uid="{00000000-0005-0000-0000-000022000000}"/>
    <cellStyle name="Énfasis6 2" xfId="38" xr:uid="{00000000-0005-0000-0000-000023000000}"/>
    <cellStyle name="Entrada 2" xfId="39" xr:uid="{00000000-0005-0000-0000-000024000000}"/>
    <cellStyle name="Euro" xfId="40" xr:uid="{00000000-0005-0000-0000-000025000000}"/>
    <cellStyle name="Euro 2" xfId="41" xr:uid="{00000000-0005-0000-0000-000026000000}"/>
    <cellStyle name="Euro 3" xfId="42" xr:uid="{00000000-0005-0000-0000-000027000000}"/>
    <cellStyle name="Hipervínculo 2" xfId="43" xr:uid="{00000000-0005-0000-0000-000028000000}"/>
    <cellStyle name="Incorrecto 2" xfId="44" xr:uid="{00000000-0005-0000-0000-000029000000}"/>
    <cellStyle name="Millares 2" xfId="45" xr:uid="{00000000-0005-0000-0000-00002A000000}"/>
    <cellStyle name="Millares 3" xfId="46" xr:uid="{00000000-0005-0000-0000-00002B000000}"/>
    <cellStyle name="Neutral 2" xfId="47" xr:uid="{00000000-0005-0000-0000-00002C000000}"/>
    <cellStyle name="No-definido" xfId="48" xr:uid="{00000000-0005-0000-0000-00002D000000}"/>
    <cellStyle name="Normal" xfId="0" builtinId="0"/>
    <cellStyle name="Normal 10" xfId="2" xr:uid="{00000000-0005-0000-0000-00002F000000}"/>
    <cellStyle name="Normal 11" xfId="78" xr:uid="{00000000-0005-0000-0000-000030000000}"/>
    <cellStyle name="Normal 12" xfId="79" xr:uid="{00000000-0005-0000-0000-000031000000}"/>
    <cellStyle name="Normal 13" xfId="80" xr:uid="{00000000-0005-0000-0000-000032000000}"/>
    <cellStyle name="Normal 14" xfId="81" xr:uid="{00000000-0005-0000-0000-000033000000}"/>
    <cellStyle name="Normal 15" xfId="82" xr:uid="{00000000-0005-0000-0000-000034000000}"/>
    <cellStyle name="Normal 15 10" xfId="83" xr:uid="{00000000-0005-0000-0000-000035000000}"/>
    <cellStyle name="Normal 15 11" xfId="84" xr:uid="{00000000-0005-0000-0000-000036000000}"/>
    <cellStyle name="Normal 15 12" xfId="85" xr:uid="{00000000-0005-0000-0000-000037000000}"/>
    <cellStyle name="Normal 15 13" xfId="86" xr:uid="{00000000-0005-0000-0000-000038000000}"/>
    <cellStyle name="Normal 15 14" xfId="87" xr:uid="{00000000-0005-0000-0000-000039000000}"/>
    <cellStyle name="Normal 15 2" xfId="88" xr:uid="{00000000-0005-0000-0000-00003A000000}"/>
    <cellStyle name="Normal 15 3" xfId="89" xr:uid="{00000000-0005-0000-0000-00003B000000}"/>
    <cellStyle name="Normal 15 4" xfId="90" xr:uid="{00000000-0005-0000-0000-00003C000000}"/>
    <cellStyle name="Normal 15 5" xfId="91" xr:uid="{00000000-0005-0000-0000-00003D000000}"/>
    <cellStyle name="Normal 15 6" xfId="92" xr:uid="{00000000-0005-0000-0000-00003E000000}"/>
    <cellStyle name="Normal 15 7" xfId="93" xr:uid="{00000000-0005-0000-0000-00003F000000}"/>
    <cellStyle name="Normal 15 8" xfId="94" xr:uid="{00000000-0005-0000-0000-000040000000}"/>
    <cellStyle name="Normal 15 9" xfId="95" xr:uid="{00000000-0005-0000-0000-000041000000}"/>
    <cellStyle name="Normal 16" xfId="111" xr:uid="{00000000-0005-0000-0000-000042000000}"/>
    <cellStyle name="Normal 17" xfId="112" xr:uid="{00000000-0005-0000-0000-000043000000}"/>
    <cellStyle name="Normal 2" xfId="49" xr:uid="{00000000-0005-0000-0000-000044000000}"/>
    <cellStyle name="Normal 2 10" xfId="96" xr:uid="{00000000-0005-0000-0000-000045000000}"/>
    <cellStyle name="Normal 2 11" xfId="97" xr:uid="{00000000-0005-0000-0000-000046000000}"/>
    <cellStyle name="Normal 2 12" xfId="98" xr:uid="{00000000-0005-0000-0000-000047000000}"/>
    <cellStyle name="Normal 2 13" xfId="99" xr:uid="{00000000-0005-0000-0000-000048000000}"/>
    <cellStyle name="Normal 2 14" xfId="100" xr:uid="{00000000-0005-0000-0000-000049000000}"/>
    <cellStyle name="Normal 2 15" xfId="101" xr:uid="{00000000-0005-0000-0000-00004A000000}"/>
    <cellStyle name="Normal 2 16" xfId="102" xr:uid="{00000000-0005-0000-0000-00004B000000}"/>
    <cellStyle name="Normal 2 2" xfId="3" xr:uid="{00000000-0005-0000-0000-00004C000000}"/>
    <cellStyle name="Normal 2 3" xfId="103" xr:uid="{00000000-0005-0000-0000-00004D000000}"/>
    <cellStyle name="Normal 2 4" xfId="104" xr:uid="{00000000-0005-0000-0000-00004E000000}"/>
    <cellStyle name="Normal 2 5" xfId="105" xr:uid="{00000000-0005-0000-0000-00004F000000}"/>
    <cellStyle name="Normal 2 6" xfId="106" xr:uid="{00000000-0005-0000-0000-000050000000}"/>
    <cellStyle name="Normal 2 7" xfId="107" xr:uid="{00000000-0005-0000-0000-000051000000}"/>
    <cellStyle name="Normal 2 8" xfId="108" xr:uid="{00000000-0005-0000-0000-000052000000}"/>
    <cellStyle name="Normal 2 9" xfId="109" xr:uid="{00000000-0005-0000-0000-000053000000}"/>
    <cellStyle name="Normal 3" xfId="1" xr:uid="{00000000-0005-0000-0000-000054000000}"/>
    <cellStyle name="Normal 3 2" xfId="50" xr:uid="{00000000-0005-0000-0000-000055000000}"/>
    <cellStyle name="Normal 3 3" xfId="51" xr:uid="{00000000-0005-0000-0000-000056000000}"/>
    <cellStyle name="Normal 4" xfId="52" xr:uid="{00000000-0005-0000-0000-000057000000}"/>
    <cellStyle name="Normal 5" xfId="53" xr:uid="{00000000-0005-0000-0000-000058000000}"/>
    <cellStyle name="Normal 5 2" xfId="54" xr:uid="{00000000-0005-0000-0000-000059000000}"/>
    <cellStyle name="Normal 6" xfId="55" xr:uid="{00000000-0005-0000-0000-00005A000000}"/>
    <cellStyle name="Normal 7" xfId="56" xr:uid="{00000000-0005-0000-0000-00005B000000}"/>
    <cellStyle name="Normal 8" xfId="57" xr:uid="{00000000-0005-0000-0000-00005C000000}"/>
    <cellStyle name="Normal 9" xfId="58" xr:uid="{00000000-0005-0000-0000-00005D000000}"/>
    <cellStyle name="NOTAS - Style3" xfId="59" xr:uid="{00000000-0005-0000-0000-00005E000000}"/>
    <cellStyle name="Notas 2" xfId="60" xr:uid="{00000000-0005-0000-0000-00005F000000}"/>
    <cellStyle name="Notas 2 2" xfId="61" xr:uid="{00000000-0005-0000-0000-000060000000}"/>
    <cellStyle name="Notas 3" xfId="62" xr:uid="{00000000-0005-0000-0000-000061000000}"/>
    <cellStyle name="Porcentual 2" xfId="63" xr:uid="{00000000-0005-0000-0000-000062000000}"/>
    <cellStyle name="Porcentual 2 2" xfId="64" xr:uid="{00000000-0005-0000-0000-000063000000}"/>
    <cellStyle name="Porcentual 3" xfId="65" xr:uid="{00000000-0005-0000-0000-000064000000}"/>
    <cellStyle name="Porcentual 4" xfId="110" xr:uid="{00000000-0005-0000-0000-000065000000}"/>
    <cellStyle name="RECUAD - Style4" xfId="66" xr:uid="{00000000-0005-0000-0000-000066000000}"/>
    <cellStyle name="Salida 2" xfId="67" xr:uid="{00000000-0005-0000-0000-000067000000}"/>
    <cellStyle name="shirley" xfId="68" xr:uid="{00000000-0005-0000-0000-000068000000}"/>
    <cellStyle name="Texto de advertencia 2" xfId="69" xr:uid="{00000000-0005-0000-0000-000069000000}"/>
    <cellStyle name="Texto explicativo 2" xfId="70" xr:uid="{00000000-0005-0000-0000-00006A000000}"/>
    <cellStyle name="TITULO - Style5" xfId="71" xr:uid="{00000000-0005-0000-0000-00006B000000}"/>
    <cellStyle name="Título 1 2" xfId="72" xr:uid="{00000000-0005-0000-0000-00006C000000}"/>
    <cellStyle name="Título 2 2" xfId="73" xr:uid="{00000000-0005-0000-0000-00006D000000}"/>
    <cellStyle name="Título 3 2" xfId="74" xr:uid="{00000000-0005-0000-0000-00006E000000}"/>
    <cellStyle name="Título 4" xfId="75" xr:uid="{00000000-0005-0000-0000-00006F000000}"/>
    <cellStyle name="Total 2" xfId="76" xr:uid="{00000000-0005-0000-0000-00007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9"/>
  <sheetViews>
    <sheetView showRowColHeaders="0" zoomScale="80" zoomScaleNormal="80" workbookViewId="0">
      <selection activeCell="E29" sqref="E29"/>
    </sheetView>
  </sheetViews>
  <sheetFormatPr baseColWidth="10" defaultColWidth="11.44140625" defaultRowHeight="15"/>
  <cols>
    <col min="1" max="1" width="2.6640625" style="1" customWidth="1"/>
    <col min="2" max="2" width="11.44140625" style="1"/>
    <col min="3" max="3" width="16" style="1" customWidth="1"/>
    <col min="4" max="7" width="14.6640625" style="1" customWidth="1"/>
    <col min="8" max="8" width="3.5546875" style="1" customWidth="1"/>
    <col min="9" max="13" width="14.6640625" style="1" customWidth="1"/>
    <col min="14" max="16384" width="11.44140625" style="1"/>
  </cols>
  <sheetData>
    <row r="2" spans="2:13" ht="19.2">
      <c r="B2" s="35" t="s">
        <v>37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4" spans="2:13" ht="18" customHeight="1" thickBot="1">
      <c r="B4" s="39" t="s">
        <v>21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2:13" ht="15.75" customHeight="1">
      <c r="B5" s="36" t="s">
        <v>0</v>
      </c>
      <c r="C5" s="36" t="s">
        <v>1</v>
      </c>
      <c r="D5" s="38" t="s">
        <v>2</v>
      </c>
      <c r="E5" s="38"/>
      <c r="F5" s="38"/>
      <c r="G5" s="38"/>
      <c r="H5" s="2"/>
      <c r="I5" s="40" t="s">
        <v>3</v>
      </c>
      <c r="J5" s="40"/>
      <c r="K5" s="40"/>
      <c r="L5" s="40"/>
      <c r="M5" s="40"/>
    </row>
    <row r="6" spans="2:13" ht="29.25" customHeight="1" thickBot="1">
      <c r="B6" s="37"/>
      <c r="C6" s="37"/>
      <c r="D6" s="20" t="s">
        <v>4</v>
      </c>
      <c r="E6" s="20" t="s">
        <v>5</v>
      </c>
      <c r="F6" s="20" t="s">
        <v>6</v>
      </c>
      <c r="G6" s="20" t="s">
        <v>22</v>
      </c>
      <c r="H6" s="21"/>
      <c r="I6" s="20" t="s">
        <v>4</v>
      </c>
      <c r="J6" s="20" t="s">
        <v>5</v>
      </c>
      <c r="K6" s="20" t="s">
        <v>6</v>
      </c>
      <c r="L6" s="20" t="s">
        <v>23</v>
      </c>
      <c r="M6" s="20" t="s">
        <v>22</v>
      </c>
    </row>
    <row r="7" spans="2:13">
      <c r="B7" s="3">
        <v>2005</v>
      </c>
      <c r="C7" s="30">
        <f t="shared" ref="C7:C8" si="0">D7+I7</f>
        <v>174216395</v>
      </c>
      <c r="D7" s="30">
        <f t="shared" ref="D7:D13" si="1">SUM(E7:G7)</f>
        <v>22053913</v>
      </c>
      <c r="E7" s="30">
        <v>11573299</v>
      </c>
      <c r="F7" s="30">
        <v>5009771</v>
      </c>
      <c r="G7" s="30">
        <v>5470843</v>
      </c>
      <c r="H7" s="31"/>
      <c r="I7" s="15">
        <f>SUM(J7:M7)</f>
        <v>152162482</v>
      </c>
      <c r="J7" s="15">
        <v>74724335</v>
      </c>
      <c r="K7" s="15">
        <v>537893</v>
      </c>
      <c r="L7" s="15">
        <v>51309196</v>
      </c>
      <c r="M7" s="15">
        <v>25591058</v>
      </c>
    </row>
    <row r="8" spans="2:13">
      <c r="B8" s="3">
        <v>2006</v>
      </c>
      <c r="C8" s="15">
        <f t="shared" si="0"/>
        <v>199928196</v>
      </c>
      <c r="D8" s="15">
        <f t="shared" si="1"/>
        <v>26150832</v>
      </c>
      <c r="E8" s="15">
        <v>11357955</v>
      </c>
      <c r="F8" s="15">
        <v>8445067</v>
      </c>
      <c r="G8" s="15">
        <v>6347810</v>
      </c>
      <c r="H8" s="22"/>
      <c r="I8" s="15">
        <f t="shared" ref="I8:I20" si="2">SUM(J8:M8)</f>
        <v>173777364</v>
      </c>
      <c r="J8" s="15">
        <v>79952506</v>
      </c>
      <c r="K8" s="15">
        <v>71205</v>
      </c>
      <c r="L8" s="15">
        <v>56521823</v>
      </c>
      <c r="M8" s="15">
        <v>37231830</v>
      </c>
    </row>
    <row r="9" spans="2:13">
      <c r="B9" s="3">
        <v>2007</v>
      </c>
      <c r="C9" s="15">
        <f>D9+I9</f>
        <v>230756101</v>
      </c>
      <c r="D9" s="15">
        <f t="shared" si="1"/>
        <v>27764312</v>
      </c>
      <c r="E9" s="15">
        <v>13971891</v>
      </c>
      <c r="F9" s="15">
        <v>8316883</v>
      </c>
      <c r="G9" s="15">
        <v>5475538</v>
      </c>
      <c r="H9" s="22"/>
      <c r="I9" s="15">
        <f t="shared" si="2"/>
        <v>202991789</v>
      </c>
      <c r="J9" s="15">
        <v>98364665</v>
      </c>
      <c r="K9" s="15">
        <v>5438</v>
      </c>
      <c r="L9" s="15">
        <v>58072548</v>
      </c>
      <c r="M9" s="15">
        <v>46549138</v>
      </c>
    </row>
    <row r="10" spans="2:13">
      <c r="B10" s="3">
        <v>2008</v>
      </c>
      <c r="C10" s="15">
        <f t="shared" ref="C10:C14" si="3">D10+I10</f>
        <v>241118025</v>
      </c>
      <c r="D10" s="15">
        <f t="shared" si="1"/>
        <v>35110589</v>
      </c>
      <c r="E10" s="15">
        <v>16458892</v>
      </c>
      <c r="F10" s="15">
        <v>10359529</v>
      </c>
      <c r="G10" s="15">
        <v>8292168</v>
      </c>
      <c r="H10" s="22"/>
      <c r="I10" s="15">
        <f t="shared" si="2"/>
        <v>206007436</v>
      </c>
      <c r="J10" s="15">
        <v>112409403</v>
      </c>
      <c r="K10" s="15">
        <v>12164</v>
      </c>
      <c r="L10" s="15">
        <v>46343015</v>
      </c>
      <c r="M10" s="15">
        <v>47242854</v>
      </c>
    </row>
    <row r="11" spans="2:13">
      <c r="B11" s="3">
        <v>2009</v>
      </c>
      <c r="C11" s="15">
        <f t="shared" si="3"/>
        <v>238171178</v>
      </c>
      <c r="D11" s="15">
        <f t="shared" si="1"/>
        <v>28642423</v>
      </c>
      <c r="E11" s="15">
        <v>15656039</v>
      </c>
      <c r="F11" s="15">
        <v>9564476</v>
      </c>
      <c r="G11" s="15">
        <v>3421908</v>
      </c>
      <c r="H11" s="22"/>
      <c r="I11" s="15">
        <f t="shared" si="2"/>
        <v>209528755</v>
      </c>
      <c r="J11" s="15">
        <v>109248819</v>
      </c>
      <c r="K11" s="15">
        <v>35549</v>
      </c>
      <c r="L11" s="15">
        <v>50183397</v>
      </c>
      <c r="M11" s="15">
        <v>50060990</v>
      </c>
    </row>
    <row r="12" spans="2:13">
      <c r="B12" s="3">
        <v>2010</v>
      </c>
      <c r="C12" s="15">
        <f t="shared" si="3"/>
        <v>271266960</v>
      </c>
      <c r="D12" s="15">
        <f t="shared" si="1"/>
        <v>33791163</v>
      </c>
      <c r="E12" s="15">
        <v>17101608</v>
      </c>
      <c r="F12" s="15">
        <v>12437205</v>
      </c>
      <c r="G12" s="15">
        <v>4252350</v>
      </c>
      <c r="H12" s="22"/>
      <c r="I12" s="15">
        <f t="shared" si="2"/>
        <v>237475797</v>
      </c>
      <c r="J12" s="15">
        <v>132154516</v>
      </c>
      <c r="K12" s="15">
        <v>1267699</v>
      </c>
      <c r="L12" s="15">
        <v>43258799</v>
      </c>
      <c r="M12" s="15">
        <v>60794783</v>
      </c>
    </row>
    <row r="13" spans="2:13">
      <c r="B13" s="3">
        <v>2011</v>
      </c>
      <c r="C13" s="15">
        <f t="shared" si="3"/>
        <v>291699721</v>
      </c>
      <c r="D13" s="15">
        <f t="shared" si="1"/>
        <v>36851471</v>
      </c>
      <c r="E13" s="15">
        <v>18938623</v>
      </c>
      <c r="F13" s="15">
        <v>10566069</v>
      </c>
      <c r="G13" s="15">
        <v>7346779</v>
      </c>
      <c r="H13" s="22"/>
      <c r="I13" s="15">
        <f t="shared" si="2"/>
        <v>254848250</v>
      </c>
      <c r="J13" s="15">
        <v>150706690</v>
      </c>
      <c r="K13" s="15">
        <v>18035</v>
      </c>
      <c r="L13" s="15">
        <v>39807814</v>
      </c>
      <c r="M13" s="15">
        <v>64315711</v>
      </c>
    </row>
    <row r="14" spans="2:13">
      <c r="B14" s="3">
        <v>2012</v>
      </c>
      <c r="C14" s="15">
        <f t="shared" si="3"/>
        <v>314346743</v>
      </c>
      <c r="D14" s="15">
        <v>37841993</v>
      </c>
      <c r="E14" s="15">
        <v>21583484</v>
      </c>
      <c r="F14" s="15">
        <v>8130572</v>
      </c>
      <c r="G14" s="15">
        <v>8127937</v>
      </c>
      <c r="H14" s="22"/>
      <c r="I14" s="15">
        <f t="shared" si="2"/>
        <v>276504750</v>
      </c>
      <c r="J14" s="15">
        <v>164038027</v>
      </c>
      <c r="K14" s="15">
        <v>8026</v>
      </c>
      <c r="L14" s="15">
        <v>31956989</v>
      </c>
      <c r="M14" s="15">
        <v>80501708</v>
      </c>
    </row>
    <row r="15" spans="2:13">
      <c r="B15" s="3">
        <v>2013</v>
      </c>
      <c r="C15" s="15">
        <f t="shared" ref="C15" si="4">D15+I15</f>
        <v>325700327</v>
      </c>
      <c r="D15" s="15">
        <f t="shared" ref="D15" si="5">SUM(E15:G15)</f>
        <v>36190473</v>
      </c>
      <c r="E15" s="15">
        <v>25211928</v>
      </c>
      <c r="F15" s="15">
        <v>2237453</v>
      </c>
      <c r="G15" s="15">
        <v>8741092</v>
      </c>
      <c r="H15" s="22"/>
      <c r="I15" s="15">
        <f t="shared" si="2"/>
        <v>289509854</v>
      </c>
      <c r="J15" s="15">
        <v>175067202</v>
      </c>
      <c r="K15" s="15">
        <v>11610</v>
      </c>
      <c r="L15" s="15">
        <v>25788207</v>
      </c>
      <c r="M15" s="15">
        <v>88642835</v>
      </c>
    </row>
    <row r="16" spans="2:13">
      <c r="B16" s="3">
        <v>2014</v>
      </c>
      <c r="C16" s="15">
        <f t="shared" ref="C16:C20" si="6">D16+I16</f>
        <v>337957072.62</v>
      </c>
      <c r="D16" s="15">
        <f t="shared" ref="D16:D20" si="7">SUM(E16:G16)</f>
        <v>32336512.620000001</v>
      </c>
      <c r="E16" s="15">
        <v>25008652.52</v>
      </c>
      <c r="F16" s="15">
        <v>1449116.8</v>
      </c>
      <c r="G16" s="15">
        <v>5878743.2999999998</v>
      </c>
      <c r="H16" s="22"/>
      <c r="I16" s="15">
        <f t="shared" si="2"/>
        <v>305620560</v>
      </c>
      <c r="J16" s="15">
        <v>186059788</v>
      </c>
      <c r="K16" s="15">
        <v>81589</v>
      </c>
      <c r="L16" s="15">
        <v>26210102</v>
      </c>
      <c r="M16" s="15">
        <v>93269081</v>
      </c>
    </row>
    <row r="17" spans="2:13">
      <c r="B17" s="3">
        <v>2015</v>
      </c>
      <c r="C17" s="15">
        <v>339415505.05299997</v>
      </c>
      <c r="D17" s="15">
        <v>31573152.052999999</v>
      </c>
      <c r="E17" s="15">
        <v>25084266.182999998</v>
      </c>
      <c r="F17" s="15">
        <v>1836106.8699999999</v>
      </c>
      <c r="G17" s="15">
        <v>4652779</v>
      </c>
      <c r="H17" s="22"/>
      <c r="I17" s="15">
        <f t="shared" si="2"/>
        <v>307842353</v>
      </c>
      <c r="J17" s="15">
        <v>178051657</v>
      </c>
      <c r="K17" s="15">
        <v>45489</v>
      </c>
      <c r="L17" s="15">
        <v>21948588</v>
      </c>
      <c r="M17" s="15">
        <v>107796619</v>
      </c>
    </row>
    <row r="18" spans="2:13">
      <c r="B18" s="3">
        <v>2016</v>
      </c>
      <c r="C18" s="15">
        <f>D18+I18</f>
        <v>317644155.45999998</v>
      </c>
      <c r="D18" s="15">
        <f t="shared" ref="D18:D19" si="8">SUM(E18:G18)</f>
        <v>28477225.460000001</v>
      </c>
      <c r="E18" s="15">
        <v>23381324.629999999</v>
      </c>
      <c r="F18" s="15">
        <v>1329999.83</v>
      </c>
      <c r="G18" s="15">
        <v>3765901</v>
      </c>
      <c r="H18" s="22"/>
      <c r="I18" s="15">
        <f>SUM(J18:M18)</f>
        <v>289166930</v>
      </c>
      <c r="J18" s="15">
        <v>175948209</v>
      </c>
      <c r="K18" s="15">
        <v>45880</v>
      </c>
      <c r="L18" s="15">
        <v>11890163</v>
      </c>
      <c r="M18" s="15">
        <v>101282678</v>
      </c>
    </row>
    <row r="19" spans="2:13">
      <c r="B19" s="3">
        <v>2017</v>
      </c>
      <c r="C19" s="15">
        <f>D19+I19</f>
        <v>308379507</v>
      </c>
      <c r="D19" s="15">
        <f>SUM(E19:G19)</f>
        <v>30255977</v>
      </c>
      <c r="E19" s="15">
        <v>24272356</v>
      </c>
      <c r="F19" s="15">
        <v>1236166</v>
      </c>
      <c r="G19" s="15">
        <v>4747455</v>
      </c>
      <c r="H19" s="22"/>
      <c r="I19" s="15">
        <f>SUM(J19:M19)</f>
        <v>278123530</v>
      </c>
      <c r="J19" s="15">
        <v>177812278</v>
      </c>
      <c r="K19" s="15">
        <v>22107</v>
      </c>
      <c r="L19" s="15">
        <v>9065482</v>
      </c>
      <c r="M19" s="15">
        <v>91223663</v>
      </c>
    </row>
    <row r="20" spans="2:13" ht="15.6" thickBot="1">
      <c r="B20" s="5">
        <v>2018</v>
      </c>
      <c r="C20" s="19">
        <f t="shared" si="6"/>
        <v>298594248.99000001</v>
      </c>
      <c r="D20" s="19">
        <f t="shared" si="7"/>
        <v>27885491.990000002</v>
      </c>
      <c r="E20" s="19">
        <v>22063014.470000003</v>
      </c>
      <c r="F20" s="19">
        <v>1400889.8199999998</v>
      </c>
      <c r="G20" s="19">
        <v>4421587.7</v>
      </c>
      <c r="H20" s="23"/>
      <c r="I20" s="19">
        <f t="shared" si="2"/>
        <v>270708757</v>
      </c>
      <c r="J20" s="19">
        <v>177520538</v>
      </c>
      <c r="K20" s="19">
        <v>42350</v>
      </c>
      <c r="L20" s="19">
        <v>5764303</v>
      </c>
      <c r="M20" s="19">
        <v>87381566</v>
      </c>
    </row>
    <row r="21" spans="2:13">
      <c r="B21" s="1" t="s">
        <v>19</v>
      </c>
    </row>
    <row r="22" spans="2:13">
      <c r="B22" s="1" t="s">
        <v>20</v>
      </c>
    </row>
    <row r="28" spans="2:13">
      <c r="E28" s="33"/>
    </row>
    <row r="29" spans="2:13">
      <c r="F29" s="33"/>
    </row>
  </sheetData>
  <mergeCells count="6">
    <mergeCell ref="B2:M2"/>
    <mergeCell ref="B5:B6"/>
    <mergeCell ref="C5:C6"/>
    <mergeCell ref="D5:G5"/>
    <mergeCell ref="B4:M4"/>
    <mergeCell ref="I5:M5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21"/>
  <sheetViews>
    <sheetView showRowColHeaders="0" zoomScale="80" zoomScaleNormal="80" workbookViewId="0">
      <selection activeCell="E64" sqref="E64"/>
    </sheetView>
  </sheetViews>
  <sheetFormatPr baseColWidth="10" defaultColWidth="11.44140625" defaultRowHeight="15"/>
  <cols>
    <col min="1" max="1" width="2.6640625" style="1" customWidth="1"/>
    <col min="2" max="7" width="14.6640625" style="1" customWidth="1"/>
    <col min="8" max="8" width="2.6640625" style="1" customWidth="1"/>
    <col min="9" max="13" width="14.6640625" style="1" customWidth="1"/>
    <col min="14" max="16384" width="11.44140625" style="1"/>
  </cols>
  <sheetData>
    <row r="2" spans="2:13" ht="19.2">
      <c r="B2" s="35" t="s">
        <v>25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4" spans="2:13" ht="18" customHeight="1" thickBot="1">
      <c r="B4" s="39" t="s">
        <v>21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2:13" ht="15.75" customHeight="1">
      <c r="B5" s="36" t="s">
        <v>0</v>
      </c>
      <c r="C5" s="36" t="s">
        <v>1</v>
      </c>
      <c r="D5" s="38" t="s">
        <v>2</v>
      </c>
      <c r="E5" s="38"/>
      <c r="F5" s="38"/>
      <c r="G5" s="38"/>
      <c r="H5" s="2"/>
      <c r="I5" s="40" t="s">
        <v>3</v>
      </c>
      <c r="J5" s="40"/>
      <c r="K5" s="40"/>
      <c r="L5" s="40"/>
      <c r="M5" s="40"/>
    </row>
    <row r="6" spans="2:13" ht="29.25" customHeight="1" thickBot="1">
      <c r="B6" s="37"/>
      <c r="C6" s="37"/>
      <c r="D6" s="20" t="s">
        <v>4</v>
      </c>
      <c r="E6" s="20" t="s">
        <v>5</v>
      </c>
      <c r="F6" s="20" t="s">
        <v>6</v>
      </c>
      <c r="G6" s="20" t="s">
        <v>22</v>
      </c>
      <c r="H6" s="21"/>
      <c r="I6" s="20" t="s">
        <v>4</v>
      </c>
      <c r="J6" s="20" t="s">
        <v>5</v>
      </c>
      <c r="K6" s="20" t="s">
        <v>6</v>
      </c>
      <c r="L6" s="20" t="s">
        <v>23</v>
      </c>
      <c r="M6" s="20" t="s">
        <v>22</v>
      </c>
    </row>
    <row r="7" spans="2:13" ht="18" customHeight="1">
      <c r="B7" s="7" t="s">
        <v>1</v>
      </c>
      <c r="C7" s="8">
        <f>D7+I7</f>
        <v>174216395</v>
      </c>
      <c r="D7" s="10">
        <f>SUM(E7:G7)</f>
        <v>22053913</v>
      </c>
      <c r="E7" s="10">
        <f>SUM(E8:E19)</f>
        <v>11573299</v>
      </c>
      <c r="F7" s="10">
        <f t="shared" ref="F7:G7" si="0">SUM(F8:F19)</f>
        <v>5009771</v>
      </c>
      <c r="G7" s="10">
        <f t="shared" si="0"/>
        <v>5470843</v>
      </c>
      <c r="H7" s="11"/>
      <c r="I7" s="8">
        <f>SUM(J7:M7)</f>
        <v>152162482</v>
      </c>
      <c r="J7" s="8">
        <f t="shared" ref="J7:M7" si="1">SUM(J8:J19)</f>
        <v>74724335</v>
      </c>
      <c r="K7" s="24">
        <f t="shared" si="1"/>
        <v>537893</v>
      </c>
      <c r="L7" s="10">
        <f t="shared" si="1"/>
        <v>51309196</v>
      </c>
      <c r="M7" s="10">
        <f t="shared" si="1"/>
        <v>25591058</v>
      </c>
    </row>
    <row r="8" spans="2:13">
      <c r="B8" s="12" t="s">
        <v>7</v>
      </c>
      <c r="C8" s="13">
        <f t="shared" ref="C8:C19" si="2">D8+I8</f>
        <v>14297573</v>
      </c>
      <c r="D8" s="15">
        <f t="shared" ref="D8:D19" si="3">SUM(E8:G8)</f>
        <v>1614301</v>
      </c>
      <c r="E8" s="15">
        <v>889547</v>
      </c>
      <c r="F8" s="15">
        <v>390427</v>
      </c>
      <c r="G8" s="15">
        <v>334327</v>
      </c>
      <c r="H8" s="4"/>
      <c r="I8" s="13">
        <f t="shared" ref="I8:I19" si="4">SUM(J8:M8)</f>
        <v>12683272</v>
      </c>
      <c r="J8" s="13">
        <v>7326598</v>
      </c>
      <c r="K8" s="25">
        <v>88087</v>
      </c>
      <c r="L8" s="15">
        <v>3848008</v>
      </c>
      <c r="M8" s="15">
        <v>1420579</v>
      </c>
    </row>
    <row r="9" spans="2:13">
      <c r="B9" s="12" t="s">
        <v>8</v>
      </c>
      <c r="C9" s="13">
        <f t="shared" si="2"/>
        <v>10220204</v>
      </c>
      <c r="D9" s="15">
        <f t="shared" si="3"/>
        <v>1396037</v>
      </c>
      <c r="E9" s="15">
        <v>793818</v>
      </c>
      <c r="F9" s="15">
        <v>282312</v>
      </c>
      <c r="G9" s="15">
        <v>319907</v>
      </c>
      <c r="H9" s="4"/>
      <c r="I9" s="13">
        <f t="shared" si="4"/>
        <v>8824167</v>
      </c>
      <c r="J9" s="13">
        <v>5650200</v>
      </c>
      <c r="K9" s="25">
        <v>105783</v>
      </c>
      <c r="L9" s="15">
        <v>2008967</v>
      </c>
      <c r="M9" s="15">
        <v>1059217</v>
      </c>
    </row>
    <row r="10" spans="2:13">
      <c r="B10" s="12" t="s">
        <v>9</v>
      </c>
      <c r="C10" s="13">
        <f t="shared" si="2"/>
        <v>12388995</v>
      </c>
      <c r="D10" s="15">
        <f t="shared" si="3"/>
        <v>1740100</v>
      </c>
      <c r="E10" s="15">
        <v>969622</v>
      </c>
      <c r="F10" s="15">
        <v>317076</v>
      </c>
      <c r="G10" s="15">
        <v>453402</v>
      </c>
      <c r="H10" s="4"/>
      <c r="I10" s="13">
        <f t="shared" si="4"/>
        <v>10648895</v>
      </c>
      <c r="J10" s="13">
        <v>6663627</v>
      </c>
      <c r="K10" s="25">
        <v>96635</v>
      </c>
      <c r="L10" s="15">
        <v>2259520</v>
      </c>
      <c r="M10" s="15">
        <v>1629113</v>
      </c>
    </row>
    <row r="11" spans="2:13">
      <c r="B11" s="12" t="s">
        <v>10</v>
      </c>
      <c r="C11" s="13">
        <f t="shared" si="2"/>
        <v>11034672</v>
      </c>
      <c r="D11" s="15">
        <f t="shared" si="3"/>
        <v>1938526</v>
      </c>
      <c r="E11" s="15">
        <v>987141</v>
      </c>
      <c r="F11" s="15">
        <v>373411</v>
      </c>
      <c r="G11" s="15">
        <v>577974</v>
      </c>
      <c r="H11" s="4"/>
      <c r="I11" s="13">
        <f t="shared" si="4"/>
        <v>9096146</v>
      </c>
      <c r="J11" s="13">
        <v>5495409</v>
      </c>
      <c r="K11" s="25">
        <v>53200</v>
      </c>
      <c r="L11" s="15">
        <v>2217127</v>
      </c>
      <c r="M11" s="15">
        <v>1330410</v>
      </c>
    </row>
    <row r="12" spans="2:13">
      <c r="B12" s="12" t="s">
        <v>11</v>
      </c>
      <c r="C12" s="13">
        <f t="shared" si="2"/>
        <v>10160764</v>
      </c>
      <c r="D12" s="15">
        <f t="shared" si="3"/>
        <v>1869847</v>
      </c>
      <c r="E12" s="15">
        <v>1015167</v>
      </c>
      <c r="F12" s="15">
        <v>431688</v>
      </c>
      <c r="G12" s="15">
        <v>422992</v>
      </c>
      <c r="H12" s="4"/>
      <c r="I12" s="13">
        <f t="shared" si="4"/>
        <v>8290917</v>
      </c>
      <c r="J12" s="13">
        <v>4972205</v>
      </c>
      <c r="K12" s="25">
        <v>30391</v>
      </c>
      <c r="L12" s="15">
        <v>2017184</v>
      </c>
      <c r="M12" s="15">
        <v>1271137</v>
      </c>
    </row>
    <row r="13" spans="2:13">
      <c r="B13" s="12" t="s">
        <v>12</v>
      </c>
      <c r="C13" s="13">
        <f t="shared" si="2"/>
        <v>13426211</v>
      </c>
      <c r="D13" s="15">
        <f t="shared" si="3"/>
        <v>1865891</v>
      </c>
      <c r="E13" s="15">
        <v>1039498</v>
      </c>
      <c r="F13" s="15">
        <v>347383</v>
      </c>
      <c r="G13" s="15">
        <v>479010</v>
      </c>
      <c r="H13" s="4"/>
      <c r="I13" s="13">
        <f t="shared" si="4"/>
        <v>11560320</v>
      </c>
      <c r="J13" s="13">
        <v>6043990</v>
      </c>
      <c r="K13" s="25">
        <v>86956</v>
      </c>
      <c r="L13" s="15">
        <v>3902662</v>
      </c>
      <c r="M13" s="15">
        <v>1526712</v>
      </c>
    </row>
    <row r="14" spans="2:13">
      <c r="B14" s="12" t="s">
        <v>13</v>
      </c>
      <c r="C14" s="13">
        <f t="shared" si="2"/>
        <v>14880391</v>
      </c>
      <c r="D14" s="15">
        <f t="shared" si="3"/>
        <v>1716511</v>
      </c>
      <c r="E14" s="15">
        <v>772381</v>
      </c>
      <c r="F14" s="15">
        <v>413666</v>
      </c>
      <c r="G14" s="15">
        <v>530464</v>
      </c>
      <c r="H14" s="4"/>
      <c r="I14" s="13">
        <f t="shared" si="4"/>
        <v>13163880</v>
      </c>
      <c r="J14" s="13">
        <v>6352191</v>
      </c>
      <c r="K14" s="25">
        <v>67206</v>
      </c>
      <c r="L14" s="15">
        <v>4929832</v>
      </c>
      <c r="M14" s="15">
        <v>1814651</v>
      </c>
    </row>
    <row r="15" spans="2:13">
      <c r="B15" s="12" t="s">
        <v>14</v>
      </c>
      <c r="C15" s="13">
        <f t="shared" si="2"/>
        <v>15767099</v>
      </c>
      <c r="D15" s="15">
        <f t="shared" si="3"/>
        <v>2023892</v>
      </c>
      <c r="E15" s="15">
        <v>1050887</v>
      </c>
      <c r="F15" s="15">
        <v>442221</v>
      </c>
      <c r="G15" s="15">
        <v>530784</v>
      </c>
      <c r="H15" s="4"/>
      <c r="I15" s="13">
        <f t="shared" si="4"/>
        <v>13743207</v>
      </c>
      <c r="J15" s="13">
        <v>6080922</v>
      </c>
      <c r="K15" s="25">
        <v>240</v>
      </c>
      <c r="L15" s="15">
        <v>4935364</v>
      </c>
      <c r="M15" s="15">
        <v>2726681</v>
      </c>
    </row>
    <row r="16" spans="2:13">
      <c r="B16" s="12" t="s">
        <v>15</v>
      </c>
      <c r="C16" s="13">
        <f t="shared" si="2"/>
        <v>17762595</v>
      </c>
      <c r="D16" s="15">
        <f t="shared" si="3"/>
        <v>1934878</v>
      </c>
      <c r="E16" s="15">
        <v>982381</v>
      </c>
      <c r="F16" s="15">
        <v>464488</v>
      </c>
      <c r="G16" s="15">
        <v>488009</v>
      </c>
      <c r="H16" s="4"/>
      <c r="I16" s="13">
        <f t="shared" si="4"/>
        <v>15827717</v>
      </c>
      <c r="J16" s="13">
        <v>6087254</v>
      </c>
      <c r="K16" s="25">
        <v>2194</v>
      </c>
      <c r="L16" s="15">
        <v>6550123</v>
      </c>
      <c r="M16" s="15">
        <v>3188146</v>
      </c>
    </row>
    <row r="17" spans="2:13">
      <c r="B17" s="12" t="s">
        <v>16</v>
      </c>
      <c r="C17" s="13">
        <f t="shared" si="2"/>
        <v>17343362</v>
      </c>
      <c r="D17" s="15">
        <f t="shared" si="3"/>
        <v>1931273</v>
      </c>
      <c r="E17" s="15">
        <v>969402</v>
      </c>
      <c r="F17" s="15">
        <v>479543</v>
      </c>
      <c r="G17" s="15">
        <v>482328</v>
      </c>
      <c r="H17" s="4"/>
      <c r="I17" s="13">
        <f t="shared" si="4"/>
        <v>15412089</v>
      </c>
      <c r="J17" s="13">
        <v>6573086</v>
      </c>
      <c r="K17" s="25">
        <v>4404</v>
      </c>
      <c r="L17" s="15">
        <v>6608439</v>
      </c>
      <c r="M17" s="15">
        <v>2226160</v>
      </c>
    </row>
    <row r="18" spans="2:13">
      <c r="B18" s="12" t="s">
        <v>17</v>
      </c>
      <c r="C18" s="13">
        <f t="shared" si="2"/>
        <v>17157244</v>
      </c>
      <c r="D18" s="15">
        <f t="shared" si="3"/>
        <v>1875441</v>
      </c>
      <c r="E18" s="15">
        <v>987712</v>
      </c>
      <c r="F18" s="15">
        <v>516440</v>
      </c>
      <c r="G18" s="15">
        <v>371289</v>
      </c>
      <c r="H18" s="4"/>
      <c r="I18" s="13">
        <f t="shared" si="4"/>
        <v>15281803</v>
      </c>
      <c r="J18" s="13">
        <v>6468543</v>
      </c>
      <c r="K18" s="25">
        <v>1955</v>
      </c>
      <c r="L18" s="15">
        <v>5631793</v>
      </c>
      <c r="M18" s="15">
        <v>3179512</v>
      </c>
    </row>
    <row r="19" spans="2:13" ht="15.6" thickBot="1">
      <c r="B19" s="16" t="s">
        <v>18</v>
      </c>
      <c r="C19" s="17">
        <f t="shared" si="2"/>
        <v>19777285</v>
      </c>
      <c r="D19" s="19">
        <f t="shared" si="3"/>
        <v>2147216</v>
      </c>
      <c r="E19" s="19">
        <v>1115743</v>
      </c>
      <c r="F19" s="19">
        <v>551116</v>
      </c>
      <c r="G19" s="19">
        <v>480357</v>
      </c>
      <c r="H19" s="6"/>
      <c r="I19" s="17">
        <f t="shared" si="4"/>
        <v>17630069</v>
      </c>
      <c r="J19" s="17">
        <v>7010310</v>
      </c>
      <c r="K19" s="26">
        <v>842</v>
      </c>
      <c r="L19" s="19">
        <v>6400177</v>
      </c>
      <c r="M19" s="19">
        <v>4218740</v>
      </c>
    </row>
    <row r="20" spans="2:13" ht="12.75" customHeight="1">
      <c r="B20" s="1" t="s">
        <v>19</v>
      </c>
    </row>
    <row r="21" spans="2:13" ht="12.75" customHeight="1">
      <c r="B21" s="1" t="s">
        <v>20</v>
      </c>
    </row>
  </sheetData>
  <mergeCells count="6">
    <mergeCell ref="B2:M2"/>
    <mergeCell ref="B5:B6"/>
    <mergeCell ref="C5:C6"/>
    <mergeCell ref="D5:G5"/>
    <mergeCell ref="I5:M5"/>
    <mergeCell ref="B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M21"/>
  <sheetViews>
    <sheetView showRowColHeaders="0" zoomScale="80" zoomScaleNormal="80" workbookViewId="0">
      <selection activeCell="N51" sqref="N51"/>
    </sheetView>
  </sheetViews>
  <sheetFormatPr baseColWidth="10" defaultColWidth="11.44140625" defaultRowHeight="15"/>
  <cols>
    <col min="1" max="1" width="2.6640625" style="1" customWidth="1"/>
    <col min="2" max="7" width="14.6640625" style="1" customWidth="1"/>
    <col min="8" max="8" width="2.6640625" style="1" customWidth="1"/>
    <col min="9" max="13" width="14.6640625" style="1" customWidth="1"/>
    <col min="14" max="16384" width="11.44140625" style="1"/>
  </cols>
  <sheetData>
    <row r="2" spans="2:13" ht="19.2">
      <c r="B2" s="35" t="s">
        <v>26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4" spans="2:13" ht="18" customHeight="1" thickBot="1">
      <c r="B4" s="39" t="s">
        <v>21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2:13" ht="15.75" customHeight="1">
      <c r="B5" s="36" t="s">
        <v>0</v>
      </c>
      <c r="C5" s="36" t="s">
        <v>1</v>
      </c>
      <c r="D5" s="38" t="s">
        <v>2</v>
      </c>
      <c r="E5" s="38"/>
      <c r="F5" s="38"/>
      <c r="G5" s="38"/>
      <c r="H5" s="2"/>
      <c r="I5" s="40" t="s">
        <v>3</v>
      </c>
      <c r="J5" s="40"/>
      <c r="K5" s="40"/>
      <c r="L5" s="40"/>
      <c r="M5" s="40"/>
    </row>
    <row r="6" spans="2:13" ht="29.25" customHeight="1" thickBot="1">
      <c r="B6" s="37"/>
      <c r="C6" s="37"/>
      <c r="D6" s="20" t="s">
        <v>4</v>
      </c>
      <c r="E6" s="20" t="s">
        <v>5</v>
      </c>
      <c r="F6" s="20" t="s">
        <v>6</v>
      </c>
      <c r="G6" s="20" t="s">
        <v>22</v>
      </c>
      <c r="H6" s="21"/>
      <c r="I6" s="20" t="s">
        <v>4</v>
      </c>
      <c r="J6" s="20" t="s">
        <v>5</v>
      </c>
      <c r="K6" s="20" t="s">
        <v>6</v>
      </c>
      <c r="L6" s="20" t="s">
        <v>23</v>
      </c>
      <c r="M6" s="20" t="s">
        <v>22</v>
      </c>
    </row>
    <row r="7" spans="2:13" ht="18" customHeight="1">
      <c r="B7" s="7" t="s">
        <v>1</v>
      </c>
      <c r="C7" s="8">
        <f>D7+I7</f>
        <v>199928196</v>
      </c>
      <c r="D7" s="8">
        <f>SUM(E7:G7)</f>
        <v>26150832</v>
      </c>
      <c r="E7" s="8">
        <f>SUM(E8:E19)</f>
        <v>11357955</v>
      </c>
      <c r="F7" s="10">
        <f t="shared" ref="F7:G7" si="0">SUM(F8:F19)</f>
        <v>8445067</v>
      </c>
      <c r="G7" s="10">
        <f t="shared" si="0"/>
        <v>6347810</v>
      </c>
      <c r="H7" s="11"/>
      <c r="I7" s="8">
        <f>SUM(J7:M7)</f>
        <v>173777364</v>
      </c>
      <c r="J7" s="8">
        <f t="shared" ref="J7:M7" si="1">SUM(J8:J19)</f>
        <v>79952506</v>
      </c>
      <c r="K7" s="24">
        <f t="shared" si="1"/>
        <v>71205</v>
      </c>
      <c r="L7" s="10">
        <f t="shared" si="1"/>
        <v>56521823</v>
      </c>
      <c r="M7" s="10">
        <f t="shared" si="1"/>
        <v>37231830</v>
      </c>
    </row>
    <row r="8" spans="2:13">
      <c r="B8" s="12" t="s">
        <v>7</v>
      </c>
      <c r="C8" s="13">
        <f t="shared" ref="C8:C19" si="2">D8+I8</f>
        <v>13434744</v>
      </c>
      <c r="D8" s="13">
        <f t="shared" ref="D8:D19" si="3">SUM(E8:G8)</f>
        <v>1895646</v>
      </c>
      <c r="E8" s="13">
        <v>845446</v>
      </c>
      <c r="F8" s="15">
        <v>671006</v>
      </c>
      <c r="G8" s="15">
        <v>379194</v>
      </c>
      <c r="H8" s="4"/>
      <c r="I8" s="13">
        <f t="shared" ref="I8:I19" si="4">SUM(J8:M8)</f>
        <v>11539098</v>
      </c>
      <c r="J8" s="13">
        <v>5585603</v>
      </c>
      <c r="K8" s="25">
        <v>910</v>
      </c>
      <c r="L8" s="15">
        <v>3799509</v>
      </c>
      <c r="M8" s="15">
        <v>2153076</v>
      </c>
    </row>
    <row r="9" spans="2:13">
      <c r="B9" s="12" t="s">
        <v>8</v>
      </c>
      <c r="C9" s="13">
        <f t="shared" si="2"/>
        <v>11207462</v>
      </c>
      <c r="D9" s="13">
        <f t="shared" si="3"/>
        <v>2040616</v>
      </c>
      <c r="E9" s="13">
        <v>752871</v>
      </c>
      <c r="F9" s="15">
        <v>671062</v>
      </c>
      <c r="G9" s="15">
        <v>616683</v>
      </c>
      <c r="H9" s="4"/>
      <c r="I9" s="13">
        <f t="shared" si="4"/>
        <v>9166846</v>
      </c>
      <c r="J9" s="13">
        <v>5336251</v>
      </c>
      <c r="K9" s="25">
        <v>8019</v>
      </c>
      <c r="L9" s="15">
        <v>2444684</v>
      </c>
      <c r="M9" s="15">
        <v>1377892</v>
      </c>
    </row>
    <row r="10" spans="2:13">
      <c r="B10" s="12" t="s">
        <v>9</v>
      </c>
      <c r="C10" s="13">
        <f t="shared" si="2"/>
        <v>13541563</v>
      </c>
      <c r="D10" s="13">
        <f t="shared" si="3"/>
        <v>2316397</v>
      </c>
      <c r="E10" s="13">
        <v>965498</v>
      </c>
      <c r="F10" s="15">
        <v>715208</v>
      </c>
      <c r="G10" s="15">
        <v>635691</v>
      </c>
      <c r="H10" s="4"/>
      <c r="I10" s="13">
        <f t="shared" si="4"/>
        <v>11225166</v>
      </c>
      <c r="J10" s="13">
        <v>6319644</v>
      </c>
      <c r="K10" s="25">
        <v>5970</v>
      </c>
      <c r="L10" s="15">
        <v>2681541</v>
      </c>
      <c r="M10" s="15">
        <v>2218011</v>
      </c>
    </row>
    <row r="11" spans="2:13">
      <c r="B11" s="12" t="s">
        <v>10</v>
      </c>
      <c r="C11" s="13">
        <f t="shared" si="2"/>
        <v>13652883</v>
      </c>
      <c r="D11" s="13">
        <f t="shared" si="3"/>
        <v>2059001</v>
      </c>
      <c r="E11" s="13">
        <v>791733</v>
      </c>
      <c r="F11" s="15">
        <v>721294</v>
      </c>
      <c r="G11" s="15">
        <v>545974</v>
      </c>
      <c r="H11" s="4"/>
      <c r="I11" s="13">
        <f t="shared" si="4"/>
        <v>11593882</v>
      </c>
      <c r="J11" s="13">
        <v>6077150</v>
      </c>
      <c r="K11" s="25">
        <v>12484</v>
      </c>
      <c r="L11" s="15">
        <v>3214368</v>
      </c>
      <c r="M11" s="15">
        <v>2289880</v>
      </c>
    </row>
    <row r="12" spans="2:13">
      <c r="B12" s="12" t="s">
        <v>11</v>
      </c>
      <c r="C12" s="13">
        <f t="shared" si="2"/>
        <v>11456378</v>
      </c>
      <c r="D12" s="13">
        <f t="shared" si="3"/>
        <v>2169770</v>
      </c>
      <c r="E12" s="13">
        <v>816223</v>
      </c>
      <c r="F12" s="15">
        <v>777889</v>
      </c>
      <c r="G12" s="15">
        <v>575658</v>
      </c>
      <c r="H12" s="4"/>
      <c r="I12" s="13">
        <f t="shared" si="4"/>
        <v>9286608</v>
      </c>
      <c r="J12" s="13">
        <v>5746712</v>
      </c>
      <c r="K12" s="25">
        <v>18393</v>
      </c>
      <c r="L12" s="15">
        <v>1841085</v>
      </c>
      <c r="M12" s="15">
        <v>1680418</v>
      </c>
    </row>
    <row r="13" spans="2:13">
      <c r="B13" s="12" t="s">
        <v>12</v>
      </c>
      <c r="C13" s="13">
        <f t="shared" si="2"/>
        <v>14662533</v>
      </c>
      <c r="D13" s="13">
        <f t="shared" si="3"/>
        <v>2153796</v>
      </c>
      <c r="E13" s="13">
        <v>868349</v>
      </c>
      <c r="F13" s="15">
        <v>766434</v>
      </c>
      <c r="G13" s="15">
        <v>519013</v>
      </c>
      <c r="H13" s="4"/>
      <c r="I13" s="13">
        <f t="shared" si="4"/>
        <v>12508737</v>
      </c>
      <c r="J13" s="13">
        <v>6521578</v>
      </c>
      <c r="K13" s="25">
        <v>11459</v>
      </c>
      <c r="L13" s="15">
        <v>3377206</v>
      </c>
      <c r="M13" s="15">
        <v>2598494</v>
      </c>
    </row>
    <row r="14" spans="2:13">
      <c r="B14" s="12" t="s">
        <v>13</v>
      </c>
      <c r="C14" s="13">
        <f t="shared" si="2"/>
        <v>17892672</v>
      </c>
      <c r="D14" s="13">
        <f t="shared" si="3"/>
        <v>2258065</v>
      </c>
      <c r="E14" s="13">
        <v>1012671</v>
      </c>
      <c r="F14" s="15">
        <v>712499</v>
      </c>
      <c r="G14" s="15">
        <v>532895</v>
      </c>
      <c r="H14" s="4"/>
      <c r="I14" s="13">
        <f t="shared" si="4"/>
        <v>15634607</v>
      </c>
      <c r="J14" s="13">
        <v>7414385</v>
      </c>
      <c r="K14" s="25">
        <v>7707</v>
      </c>
      <c r="L14" s="15">
        <v>4789359</v>
      </c>
      <c r="M14" s="15">
        <v>3423156</v>
      </c>
    </row>
    <row r="15" spans="2:13">
      <c r="B15" s="12" t="s">
        <v>14</v>
      </c>
      <c r="C15" s="13">
        <f t="shared" si="2"/>
        <v>18738431</v>
      </c>
      <c r="D15" s="13">
        <f t="shared" si="3"/>
        <v>2264180</v>
      </c>
      <c r="E15" s="13">
        <v>996656</v>
      </c>
      <c r="F15" s="15">
        <v>644035</v>
      </c>
      <c r="G15" s="15">
        <v>623489</v>
      </c>
      <c r="H15" s="4"/>
      <c r="I15" s="13">
        <f t="shared" si="4"/>
        <v>16474251</v>
      </c>
      <c r="J15" s="13">
        <v>7042980</v>
      </c>
      <c r="K15" s="25">
        <v>2095</v>
      </c>
      <c r="L15" s="15">
        <v>6252816</v>
      </c>
      <c r="M15" s="15">
        <v>3176360</v>
      </c>
    </row>
    <row r="16" spans="2:13">
      <c r="B16" s="12" t="s">
        <v>15</v>
      </c>
      <c r="C16" s="13">
        <f t="shared" si="2"/>
        <v>22274599</v>
      </c>
      <c r="D16" s="13">
        <f t="shared" si="3"/>
        <v>2246570</v>
      </c>
      <c r="E16" s="13">
        <v>1042389</v>
      </c>
      <c r="F16" s="15">
        <v>641921</v>
      </c>
      <c r="G16" s="15">
        <v>562260</v>
      </c>
      <c r="H16" s="4"/>
      <c r="I16" s="13">
        <f t="shared" si="4"/>
        <v>20028029</v>
      </c>
      <c r="J16" s="13">
        <v>7290418</v>
      </c>
      <c r="K16" s="25">
        <v>162</v>
      </c>
      <c r="L16" s="15">
        <v>8341372</v>
      </c>
      <c r="M16" s="15">
        <v>4396077</v>
      </c>
    </row>
    <row r="17" spans="2:13">
      <c r="B17" s="12" t="s">
        <v>16</v>
      </c>
      <c r="C17" s="13">
        <f t="shared" si="2"/>
        <v>22232858</v>
      </c>
      <c r="D17" s="13">
        <f t="shared" si="3"/>
        <v>2312678</v>
      </c>
      <c r="E17" s="13">
        <v>1055752</v>
      </c>
      <c r="F17" s="15">
        <v>662369</v>
      </c>
      <c r="G17" s="15">
        <v>594557</v>
      </c>
      <c r="H17" s="4"/>
      <c r="I17" s="13">
        <f t="shared" si="4"/>
        <v>19920180</v>
      </c>
      <c r="J17" s="13">
        <v>7684531</v>
      </c>
      <c r="K17" s="25">
        <v>198</v>
      </c>
      <c r="L17" s="15">
        <v>6932506</v>
      </c>
      <c r="M17" s="15">
        <v>5302945</v>
      </c>
    </row>
    <row r="18" spans="2:13">
      <c r="B18" s="12" t="s">
        <v>17</v>
      </c>
      <c r="C18" s="13">
        <f t="shared" si="2"/>
        <v>20408362</v>
      </c>
      <c r="D18" s="13">
        <f t="shared" si="3"/>
        <v>2225586</v>
      </c>
      <c r="E18" s="13">
        <v>1073518</v>
      </c>
      <c r="F18" s="15">
        <v>706391</v>
      </c>
      <c r="G18" s="15">
        <v>445677</v>
      </c>
      <c r="H18" s="4"/>
      <c r="I18" s="13">
        <f t="shared" si="4"/>
        <v>18182776</v>
      </c>
      <c r="J18" s="13">
        <v>7286155</v>
      </c>
      <c r="K18" s="25">
        <v>375</v>
      </c>
      <c r="L18" s="15">
        <v>6204588</v>
      </c>
      <c r="M18" s="15">
        <v>4691658</v>
      </c>
    </row>
    <row r="19" spans="2:13" ht="15.6" thickBot="1">
      <c r="B19" s="16" t="s">
        <v>18</v>
      </c>
      <c r="C19" s="17">
        <f t="shared" si="2"/>
        <v>20425711</v>
      </c>
      <c r="D19" s="17">
        <f t="shared" si="3"/>
        <v>2208527</v>
      </c>
      <c r="E19" s="17">
        <v>1136849</v>
      </c>
      <c r="F19" s="19">
        <v>754959</v>
      </c>
      <c r="G19" s="19">
        <v>316719</v>
      </c>
      <c r="H19" s="6"/>
      <c r="I19" s="17">
        <f t="shared" si="4"/>
        <v>18217184</v>
      </c>
      <c r="J19" s="17">
        <v>7647099</v>
      </c>
      <c r="K19" s="26">
        <v>3433</v>
      </c>
      <c r="L19" s="19">
        <v>6642789</v>
      </c>
      <c r="M19" s="19">
        <v>3923863</v>
      </c>
    </row>
    <row r="20" spans="2:13" ht="12.75" customHeight="1">
      <c r="B20" s="1" t="s">
        <v>19</v>
      </c>
    </row>
    <row r="21" spans="2:13" ht="12.75" customHeight="1">
      <c r="B21" s="1" t="s">
        <v>20</v>
      </c>
    </row>
  </sheetData>
  <mergeCells count="6">
    <mergeCell ref="B2:M2"/>
    <mergeCell ref="B5:B6"/>
    <mergeCell ref="C5:C6"/>
    <mergeCell ref="D5:G5"/>
    <mergeCell ref="I5:M5"/>
    <mergeCell ref="B4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21"/>
  <sheetViews>
    <sheetView showRowColHeaders="0" zoomScale="80" zoomScaleNormal="80" workbookViewId="0">
      <selection activeCell="J44" sqref="J44"/>
    </sheetView>
  </sheetViews>
  <sheetFormatPr baseColWidth="10" defaultColWidth="11.44140625" defaultRowHeight="15"/>
  <cols>
    <col min="1" max="1" width="2.6640625" style="1" customWidth="1"/>
    <col min="2" max="7" width="14.6640625" style="1" customWidth="1"/>
    <col min="8" max="8" width="2.6640625" style="1" customWidth="1"/>
    <col min="9" max="13" width="14.6640625" style="1" customWidth="1"/>
    <col min="14" max="16384" width="11.44140625" style="1"/>
  </cols>
  <sheetData>
    <row r="2" spans="2:13" ht="19.2">
      <c r="B2" s="35" t="s">
        <v>27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4" spans="2:13" ht="18" customHeight="1" thickBot="1">
      <c r="B4" s="39" t="s">
        <v>21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2:13" ht="15.75" customHeight="1">
      <c r="B5" s="36" t="s">
        <v>0</v>
      </c>
      <c r="C5" s="36" t="s">
        <v>1</v>
      </c>
      <c r="D5" s="38" t="s">
        <v>2</v>
      </c>
      <c r="E5" s="38"/>
      <c r="F5" s="38"/>
      <c r="G5" s="38"/>
      <c r="H5" s="2"/>
      <c r="I5" s="40" t="s">
        <v>3</v>
      </c>
      <c r="J5" s="40"/>
      <c r="K5" s="40"/>
      <c r="L5" s="40"/>
      <c r="M5" s="40"/>
    </row>
    <row r="6" spans="2:13" ht="29.25" customHeight="1" thickBot="1">
      <c r="B6" s="37"/>
      <c r="C6" s="37"/>
      <c r="D6" s="20" t="s">
        <v>4</v>
      </c>
      <c r="E6" s="20" t="s">
        <v>5</v>
      </c>
      <c r="F6" s="20" t="s">
        <v>6</v>
      </c>
      <c r="G6" s="20" t="s">
        <v>22</v>
      </c>
      <c r="H6" s="21"/>
      <c r="I6" s="20" t="s">
        <v>4</v>
      </c>
      <c r="J6" s="20" t="s">
        <v>5</v>
      </c>
      <c r="K6" s="20" t="s">
        <v>6</v>
      </c>
      <c r="L6" s="20" t="s">
        <v>23</v>
      </c>
      <c r="M6" s="20" t="s">
        <v>22</v>
      </c>
    </row>
    <row r="7" spans="2:13" ht="18" customHeight="1">
      <c r="B7" s="7" t="s">
        <v>1</v>
      </c>
      <c r="C7" s="8">
        <f>D7+I7</f>
        <v>230756101</v>
      </c>
      <c r="D7" s="8">
        <f>SUM(E7:G7)</f>
        <v>27764312</v>
      </c>
      <c r="E7" s="8">
        <f>SUM(E8:E19)</f>
        <v>13971891</v>
      </c>
      <c r="F7" s="10">
        <f t="shared" ref="F7:G7" si="0">SUM(F8:F19)</f>
        <v>8316883</v>
      </c>
      <c r="G7" s="10">
        <f t="shared" si="0"/>
        <v>5475538</v>
      </c>
      <c r="H7" s="11"/>
      <c r="I7" s="8">
        <f>SUM(J7:M7)</f>
        <v>202991789</v>
      </c>
      <c r="J7" s="8">
        <f t="shared" ref="J7:M7" si="1">SUM(J8:J19)</f>
        <v>98364665</v>
      </c>
      <c r="K7" s="10">
        <f t="shared" si="1"/>
        <v>5438</v>
      </c>
      <c r="L7" s="10">
        <f t="shared" si="1"/>
        <v>58072548</v>
      </c>
      <c r="M7" s="10">
        <f t="shared" si="1"/>
        <v>46549138</v>
      </c>
    </row>
    <row r="8" spans="2:13">
      <c r="B8" s="12" t="s">
        <v>7</v>
      </c>
      <c r="C8" s="13">
        <f t="shared" ref="C8:C19" si="2">D8+I8</f>
        <v>17142706</v>
      </c>
      <c r="D8" s="13">
        <f t="shared" ref="D8:D19" si="3">SUM(E8:G8)</f>
        <v>2086670</v>
      </c>
      <c r="E8" s="13">
        <v>1088434</v>
      </c>
      <c r="F8" s="15">
        <v>492208</v>
      </c>
      <c r="G8" s="15">
        <v>506028</v>
      </c>
      <c r="H8" s="4"/>
      <c r="I8" s="13">
        <f t="shared" ref="I8:I19" si="4">SUM(J8:M8)</f>
        <v>15056036</v>
      </c>
      <c r="J8" s="13">
        <v>6689632</v>
      </c>
      <c r="K8" s="15">
        <v>224</v>
      </c>
      <c r="L8" s="15">
        <v>5954411</v>
      </c>
      <c r="M8" s="15">
        <v>2411769</v>
      </c>
    </row>
    <row r="9" spans="2:13">
      <c r="B9" s="12" t="s">
        <v>8</v>
      </c>
      <c r="C9" s="13">
        <f t="shared" si="2"/>
        <v>12923363</v>
      </c>
      <c r="D9" s="13">
        <f t="shared" si="3"/>
        <v>1959975</v>
      </c>
      <c r="E9" s="13">
        <v>1113514</v>
      </c>
      <c r="F9" s="15">
        <v>458573</v>
      </c>
      <c r="G9" s="15">
        <v>387888</v>
      </c>
      <c r="H9" s="4"/>
      <c r="I9" s="13">
        <f t="shared" si="4"/>
        <v>10963388</v>
      </c>
      <c r="J9" s="13">
        <v>6334818</v>
      </c>
      <c r="K9" s="15">
        <v>200</v>
      </c>
      <c r="L9" s="15">
        <v>2614143</v>
      </c>
      <c r="M9" s="15">
        <v>2014227</v>
      </c>
    </row>
    <row r="10" spans="2:13">
      <c r="B10" s="12" t="s">
        <v>9</v>
      </c>
      <c r="C10" s="13">
        <f t="shared" si="2"/>
        <v>14747786</v>
      </c>
      <c r="D10" s="13">
        <f t="shared" si="3"/>
        <v>2232827</v>
      </c>
      <c r="E10" s="13">
        <v>1312434</v>
      </c>
      <c r="F10" s="15">
        <v>579482</v>
      </c>
      <c r="G10" s="15">
        <v>340911</v>
      </c>
      <c r="H10" s="4"/>
      <c r="I10" s="13">
        <f t="shared" si="4"/>
        <v>12514959</v>
      </c>
      <c r="J10" s="13">
        <v>7209006</v>
      </c>
      <c r="K10" s="15">
        <v>561</v>
      </c>
      <c r="L10" s="15">
        <v>2722390</v>
      </c>
      <c r="M10" s="15">
        <v>2583002</v>
      </c>
    </row>
    <row r="11" spans="2:13">
      <c r="B11" s="12" t="s">
        <v>10</v>
      </c>
      <c r="C11" s="13">
        <f t="shared" si="2"/>
        <v>14073434</v>
      </c>
      <c r="D11" s="13">
        <f t="shared" si="3"/>
        <v>2196710</v>
      </c>
      <c r="E11" s="13">
        <v>1113422</v>
      </c>
      <c r="F11" s="15">
        <v>671761</v>
      </c>
      <c r="G11" s="15">
        <v>411527</v>
      </c>
      <c r="H11" s="4"/>
      <c r="I11" s="13">
        <f t="shared" si="4"/>
        <v>11876724</v>
      </c>
      <c r="J11" s="13">
        <v>6954387</v>
      </c>
      <c r="K11" s="15">
        <v>2059</v>
      </c>
      <c r="L11" s="15">
        <v>2227405</v>
      </c>
      <c r="M11" s="15">
        <v>2692873</v>
      </c>
    </row>
    <row r="12" spans="2:13">
      <c r="B12" s="12" t="s">
        <v>11</v>
      </c>
      <c r="C12" s="13">
        <f t="shared" si="2"/>
        <v>15220852</v>
      </c>
      <c r="D12" s="13">
        <f t="shared" si="3"/>
        <v>2757847</v>
      </c>
      <c r="E12" s="13">
        <v>1178710</v>
      </c>
      <c r="F12" s="15">
        <v>708105</v>
      </c>
      <c r="G12" s="15">
        <v>871032</v>
      </c>
      <c r="H12" s="4"/>
      <c r="I12" s="13">
        <f t="shared" si="4"/>
        <v>12463005</v>
      </c>
      <c r="J12" s="13">
        <v>7248182</v>
      </c>
      <c r="K12" s="15">
        <v>190</v>
      </c>
      <c r="L12" s="15">
        <v>2231648</v>
      </c>
      <c r="M12" s="15">
        <v>2982985</v>
      </c>
    </row>
    <row r="13" spans="2:13">
      <c r="B13" s="12" t="s">
        <v>12</v>
      </c>
      <c r="C13" s="13">
        <f t="shared" si="2"/>
        <v>17439978</v>
      </c>
      <c r="D13" s="13">
        <f t="shared" si="3"/>
        <v>2104533</v>
      </c>
      <c r="E13" s="13">
        <v>977773</v>
      </c>
      <c r="F13" s="15">
        <v>621883</v>
      </c>
      <c r="G13" s="15">
        <v>504877</v>
      </c>
      <c r="H13" s="4"/>
      <c r="I13" s="13">
        <f t="shared" si="4"/>
        <v>15335445</v>
      </c>
      <c r="J13" s="13">
        <v>8132711</v>
      </c>
      <c r="K13" s="15">
        <v>335</v>
      </c>
      <c r="L13" s="15">
        <v>4329795</v>
      </c>
      <c r="M13" s="15">
        <v>2872604</v>
      </c>
    </row>
    <row r="14" spans="2:13">
      <c r="B14" s="12" t="s">
        <v>13</v>
      </c>
      <c r="C14" s="13">
        <f t="shared" si="2"/>
        <v>20904377</v>
      </c>
      <c r="D14" s="13">
        <f t="shared" si="3"/>
        <v>2533543</v>
      </c>
      <c r="E14" s="13">
        <v>1266529</v>
      </c>
      <c r="F14" s="15">
        <v>892352</v>
      </c>
      <c r="G14" s="15">
        <v>374662</v>
      </c>
      <c r="H14" s="4"/>
      <c r="I14" s="13">
        <f t="shared" si="4"/>
        <v>18370834</v>
      </c>
      <c r="J14" s="13">
        <v>8983956</v>
      </c>
      <c r="K14" s="15">
        <v>81</v>
      </c>
      <c r="L14" s="15">
        <v>5815696</v>
      </c>
      <c r="M14" s="15">
        <v>3571101</v>
      </c>
    </row>
    <row r="15" spans="2:13">
      <c r="B15" s="12" t="s">
        <v>14</v>
      </c>
      <c r="C15" s="13">
        <f t="shared" si="2"/>
        <v>21459416</v>
      </c>
      <c r="D15" s="13">
        <f t="shared" si="3"/>
        <v>2741191</v>
      </c>
      <c r="E15" s="13">
        <v>1295835</v>
      </c>
      <c r="F15" s="15">
        <v>977142</v>
      </c>
      <c r="G15" s="15">
        <v>468214</v>
      </c>
      <c r="H15" s="4"/>
      <c r="I15" s="13">
        <f t="shared" si="4"/>
        <v>18718225</v>
      </c>
      <c r="J15" s="13">
        <v>9287101</v>
      </c>
      <c r="K15" s="15">
        <v>305</v>
      </c>
      <c r="L15" s="15">
        <v>5166164</v>
      </c>
      <c r="M15" s="15">
        <v>4264655</v>
      </c>
    </row>
    <row r="16" spans="2:13">
      <c r="B16" s="12" t="s">
        <v>15</v>
      </c>
      <c r="C16" s="13">
        <f t="shared" si="2"/>
        <v>26000256</v>
      </c>
      <c r="D16" s="13">
        <f t="shared" si="3"/>
        <v>2533115</v>
      </c>
      <c r="E16" s="13">
        <v>1117671</v>
      </c>
      <c r="F16" s="15">
        <v>817592</v>
      </c>
      <c r="G16" s="15">
        <v>597852</v>
      </c>
      <c r="H16" s="4"/>
      <c r="I16" s="13">
        <f t="shared" si="4"/>
        <v>23467141</v>
      </c>
      <c r="J16" s="13">
        <v>9110075</v>
      </c>
      <c r="K16" s="15">
        <v>50</v>
      </c>
      <c r="L16" s="15">
        <v>8995234</v>
      </c>
      <c r="M16" s="15">
        <v>5361782</v>
      </c>
    </row>
    <row r="17" spans="2:13">
      <c r="B17" s="12" t="s">
        <v>16</v>
      </c>
      <c r="C17" s="13">
        <f t="shared" si="2"/>
        <v>23825753</v>
      </c>
      <c r="D17" s="13">
        <f t="shared" si="3"/>
        <v>2309211</v>
      </c>
      <c r="E17" s="13">
        <v>1121031</v>
      </c>
      <c r="F17" s="15">
        <v>647757</v>
      </c>
      <c r="G17" s="15">
        <v>540423</v>
      </c>
      <c r="H17" s="4"/>
      <c r="I17" s="13">
        <f t="shared" si="4"/>
        <v>21516542</v>
      </c>
      <c r="J17" s="13">
        <v>9142667</v>
      </c>
      <c r="K17" s="15">
        <v>250</v>
      </c>
      <c r="L17" s="15">
        <v>6671735</v>
      </c>
      <c r="M17" s="15">
        <v>5701890</v>
      </c>
    </row>
    <row r="18" spans="2:13">
      <c r="B18" s="12" t="s">
        <v>17</v>
      </c>
      <c r="C18" s="13">
        <f t="shared" si="2"/>
        <v>22590957</v>
      </c>
      <c r="D18" s="13">
        <f t="shared" si="3"/>
        <v>2111750</v>
      </c>
      <c r="E18" s="13">
        <v>1174846</v>
      </c>
      <c r="F18" s="15">
        <v>739005</v>
      </c>
      <c r="G18" s="15">
        <v>197899</v>
      </c>
      <c r="H18" s="4"/>
      <c r="I18" s="13">
        <f t="shared" si="4"/>
        <v>20479207</v>
      </c>
      <c r="J18" s="13">
        <v>9461362</v>
      </c>
      <c r="K18" s="15">
        <v>363</v>
      </c>
      <c r="L18" s="15">
        <v>5079957</v>
      </c>
      <c r="M18" s="15">
        <v>5937525</v>
      </c>
    </row>
    <row r="19" spans="2:13" ht="15.6" thickBot="1">
      <c r="B19" s="16" t="s">
        <v>18</v>
      </c>
      <c r="C19" s="17">
        <f t="shared" si="2"/>
        <v>24427223</v>
      </c>
      <c r="D19" s="17">
        <f t="shared" si="3"/>
        <v>2196940</v>
      </c>
      <c r="E19" s="17">
        <v>1211692</v>
      </c>
      <c r="F19" s="19">
        <v>711023</v>
      </c>
      <c r="G19" s="19">
        <v>274225</v>
      </c>
      <c r="H19" s="6"/>
      <c r="I19" s="17">
        <f t="shared" si="4"/>
        <v>22230283</v>
      </c>
      <c r="J19" s="17">
        <v>9810768</v>
      </c>
      <c r="K19" s="19">
        <v>820</v>
      </c>
      <c r="L19" s="19">
        <v>6263970</v>
      </c>
      <c r="M19" s="19">
        <v>6154725</v>
      </c>
    </row>
    <row r="20" spans="2:13" ht="12.75" customHeight="1">
      <c r="B20" s="1" t="s">
        <v>19</v>
      </c>
    </row>
    <row r="21" spans="2:13" ht="12.75" customHeight="1">
      <c r="B21" s="1" t="s">
        <v>20</v>
      </c>
    </row>
  </sheetData>
  <mergeCells count="6">
    <mergeCell ref="B2:M2"/>
    <mergeCell ref="B5:B6"/>
    <mergeCell ref="C5:C6"/>
    <mergeCell ref="D5:G5"/>
    <mergeCell ref="I5:M5"/>
    <mergeCell ref="B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M21"/>
  <sheetViews>
    <sheetView showRowColHeaders="0" zoomScale="80" zoomScaleNormal="80" workbookViewId="0">
      <selection activeCell="K49" sqref="K49"/>
    </sheetView>
  </sheetViews>
  <sheetFormatPr baseColWidth="10" defaultColWidth="11.44140625" defaultRowHeight="15"/>
  <cols>
    <col min="1" max="1" width="2.6640625" style="1" customWidth="1"/>
    <col min="2" max="7" width="14.6640625" style="1" customWidth="1"/>
    <col min="8" max="8" width="2.6640625" style="1" customWidth="1"/>
    <col min="9" max="13" width="14.6640625" style="1" customWidth="1"/>
    <col min="14" max="16384" width="11.44140625" style="1"/>
  </cols>
  <sheetData>
    <row r="2" spans="2:13" ht="19.2">
      <c r="B2" s="35" t="s">
        <v>28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4" spans="2:13" ht="18" customHeight="1" thickBot="1">
      <c r="B4" s="39" t="s">
        <v>21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2:13" ht="15.75" customHeight="1">
      <c r="B5" s="36" t="s">
        <v>0</v>
      </c>
      <c r="C5" s="36" t="s">
        <v>1</v>
      </c>
      <c r="D5" s="38" t="s">
        <v>2</v>
      </c>
      <c r="E5" s="38"/>
      <c r="F5" s="38"/>
      <c r="G5" s="38"/>
      <c r="H5" s="2"/>
      <c r="I5" s="40" t="s">
        <v>3</v>
      </c>
      <c r="J5" s="40"/>
      <c r="K5" s="40"/>
      <c r="L5" s="40"/>
      <c r="M5" s="40"/>
    </row>
    <row r="6" spans="2:13" ht="29.25" customHeight="1" thickBot="1">
      <c r="B6" s="37"/>
      <c r="C6" s="37"/>
      <c r="D6" s="20" t="s">
        <v>4</v>
      </c>
      <c r="E6" s="20" t="s">
        <v>5</v>
      </c>
      <c r="F6" s="20" t="s">
        <v>6</v>
      </c>
      <c r="G6" s="20" t="s">
        <v>22</v>
      </c>
      <c r="H6" s="21"/>
      <c r="I6" s="20" t="s">
        <v>4</v>
      </c>
      <c r="J6" s="20" t="s">
        <v>5</v>
      </c>
      <c r="K6" s="20" t="s">
        <v>6</v>
      </c>
      <c r="L6" s="20" t="s">
        <v>23</v>
      </c>
      <c r="M6" s="20" t="s">
        <v>22</v>
      </c>
    </row>
    <row r="7" spans="2:13" ht="18" customHeight="1">
      <c r="B7" s="7" t="s">
        <v>1</v>
      </c>
      <c r="C7" s="8">
        <f>D7+I7</f>
        <v>241118025</v>
      </c>
      <c r="D7" s="8">
        <f>SUM(E7:G7)</f>
        <v>35110589</v>
      </c>
      <c r="E7" s="8">
        <f>SUM(E8:E19)</f>
        <v>16458892</v>
      </c>
      <c r="F7" s="10">
        <f t="shared" ref="F7:G7" si="0">SUM(F8:F19)</f>
        <v>10359529</v>
      </c>
      <c r="G7" s="10">
        <f t="shared" si="0"/>
        <v>8292168</v>
      </c>
      <c r="H7" s="11"/>
      <c r="I7" s="8">
        <f>SUM(J7:M7)</f>
        <v>206007436</v>
      </c>
      <c r="J7" s="8">
        <f t="shared" ref="J7:M7" si="1">SUM(J8:J19)</f>
        <v>112409403</v>
      </c>
      <c r="K7" s="24">
        <f t="shared" si="1"/>
        <v>12164</v>
      </c>
      <c r="L7" s="10">
        <f t="shared" si="1"/>
        <v>46343015</v>
      </c>
      <c r="M7" s="10">
        <f t="shared" si="1"/>
        <v>47242854</v>
      </c>
    </row>
    <row r="8" spans="2:13">
      <c r="B8" s="12" t="s">
        <v>7</v>
      </c>
      <c r="C8" s="13">
        <f t="shared" ref="C8:C19" si="2">D8+I8</f>
        <v>21166899</v>
      </c>
      <c r="D8" s="13">
        <f t="shared" ref="D8:D19" si="3">SUM(E8:G8)</f>
        <v>2464712</v>
      </c>
      <c r="E8" s="13">
        <v>1120814</v>
      </c>
      <c r="F8" s="15">
        <v>668712</v>
      </c>
      <c r="G8" s="15">
        <v>675186</v>
      </c>
      <c r="H8" s="4"/>
      <c r="I8" s="13">
        <f t="shared" ref="I8:I19" si="4">SUM(J8:M8)</f>
        <v>18702187</v>
      </c>
      <c r="J8" s="13">
        <v>8349847</v>
      </c>
      <c r="K8" s="25">
        <v>707</v>
      </c>
      <c r="L8" s="15">
        <v>5608372</v>
      </c>
      <c r="M8" s="15">
        <v>4743261</v>
      </c>
    </row>
    <row r="9" spans="2:13">
      <c r="B9" s="12" t="s">
        <v>8</v>
      </c>
      <c r="C9" s="13">
        <f t="shared" si="2"/>
        <v>16219541</v>
      </c>
      <c r="D9" s="13">
        <f t="shared" si="3"/>
        <v>3020058</v>
      </c>
      <c r="E9" s="13">
        <v>1325725</v>
      </c>
      <c r="F9" s="15">
        <v>709216</v>
      </c>
      <c r="G9" s="15">
        <v>985117</v>
      </c>
      <c r="H9" s="4"/>
      <c r="I9" s="13">
        <f t="shared" si="4"/>
        <v>13199483</v>
      </c>
      <c r="J9" s="13">
        <v>8143821</v>
      </c>
      <c r="K9" s="25">
        <v>707</v>
      </c>
      <c r="L9" s="15">
        <v>2099276</v>
      </c>
      <c r="M9" s="15">
        <v>2955679</v>
      </c>
    </row>
    <row r="10" spans="2:13">
      <c r="B10" s="12" t="s">
        <v>9</v>
      </c>
      <c r="C10" s="13">
        <f t="shared" si="2"/>
        <v>17064140</v>
      </c>
      <c r="D10" s="13">
        <f t="shared" si="3"/>
        <v>2947816</v>
      </c>
      <c r="E10" s="13">
        <v>1299817</v>
      </c>
      <c r="F10" s="15">
        <v>975768</v>
      </c>
      <c r="G10" s="15">
        <v>672231</v>
      </c>
      <c r="H10" s="4"/>
      <c r="I10" s="13">
        <f t="shared" si="4"/>
        <v>14116324</v>
      </c>
      <c r="J10" s="13">
        <v>8807355</v>
      </c>
      <c r="K10" s="25">
        <v>275</v>
      </c>
      <c r="L10" s="15">
        <v>2174901</v>
      </c>
      <c r="M10" s="15">
        <v>3133793</v>
      </c>
    </row>
    <row r="11" spans="2:13">
      <c r="B11" s="12" t="s">
        <v>10</v>
      </c>
      <c r="C11" s="13">
        <f t="shared" si="2"/>
        <v>16821977</v>
      </c>
      <c r="D11" s="13">
        <f t="shared" si="3"/>
        <v>3084595</v>
      </c>
      <c r="E11" s="13">
        <v>1407341</v>
      </c>
      <c r="F11" s="15">
        <v>992814</v>
      </c>
      <c r="G11" s="15">
        <v>684440</v>
      </c>
      <c r="H11" s="4"/>
      <c r="I11" s="13">
        <f t="shared" si="4"/>
        <v>13737382</v>
      </c>
      <c r="J11" s="13">
        <v>8501794</v>
      </c>
      <c r="K11" s="25">
        <v>680</v>
      </c>
      <c r="L11" s="15">
        <v>2384423</v>
      </c>
      <c r="M11" s="15">
        <v>2850485</v>
      </c>
    </row>
    <row r="12" spans="2:13">
      <c r="B12" s="12" t="s">
        <v>11</v>
      </c>
      <c r="C12" s="13">
        <f t="shared" si="2"/>
        <v>16748157</v>
      </c>
      <c r="D12" s="13">
        <f t="shared" si="3"/>
        <v>2696341</v>
      </c>
      <c r="E12" s="13">
        <v>1345407</v>
      </c>
      <c r="F12" s="15">
        <v>746776</v>
      </c>
      <c r="G12" s="15">
        <v>604158</v>
      </c>
      <c r="H12" s="4"/>
      <c r="I12" s="13">
        <f t="shared" si="4"/>
        <v>14051816</v>
      </c>
      <c r="J12" s="13">
        <v>8375181</v>
      </c>
      <c r="K12" s="25">
        <v>40</v>
      </c>
      <c r="L12" s="15">
        <v>2005689</v>
      </c>
      <c r="M12" s="15">
        <v>3670906</v>
      </c>
    </row>
    <row r="13" spans="2:13">
      <c r="B13" s="12" t="s">
        <v>12</v>
      </c>
      <c r="C13" s="13">
        <f t="shared" si="2"/>
        <v>17353434</v>
      </c>
      <c r="D13" s="13">
        <f t="shared" si="3"/>
        <v>2683705</v>
      </c>
      <c r="E13" s="13">
        <v>1288443</v>
      </c>
      <c r="F13" s="15">
        <v>606944</v>
      </c>
      <c r="G13" s="15">
        <v>788318</v>
      </c>
      <c r="H13" s="4"/>
      <c r="I13" s="13">
        <f t="shared" si="4"/>
        <v>14669729</v>
      </c>
      <c r="J13" s="13">
        <v>9296157</v>
      </c>
      <c r="K13" s="25">
        <v>615</v>
      </c>
      <c r="L13" s="15">
        <v>2268096</v>
      </c>
      <c r="M13" s="15">
        <v>3104861</v>
      </c>
    </row>
    <row r="14" spans="2:13">
      <c r="B14" s="12" t="s">
        <v>13</v>
      </c>
      <c r="C14" s="13">
        <f t="shared" si="2"/>
        <v>21572200</v>
      </c>
      <c r="D14" s="13">
        <f t="shared" si="3"/>
        <v>2554819</v>
      </c>
      <c r="E14" s="13">
        <v>1366027</v>
      </c>
      <c r="F14" s="15">
        <v>667191</v>
      </c>
      <c r="G14" s="15">
        <v>521601</v>
      </c>
      <c r="H14" s="4"/>
      <c r="I14" s="13">
        <f t="shared" si="4"/>
        <v>19017381</v>
      </c>
      <c r="J14" s="13">
        <v>10630475</v>
      </c>
      <c r="K14" s="25">
        <v>260</v>
      </c>
      <c r="L14" s="15">
        <v>4435029</v>
      </c>
      <c r="M14" s="15">
        <v>3951617</v>
      </c>
    </row>
    <row r="15" spans="2:13">
      <c r="B15" s="12" t="s">
        <v>14</v>
      </c>
      <c r="C15" s="13">
        <f t="shared" si="2"/>
        <v>22064952</v>
      </c>
      <c r="D15" s="13">
        <f t="shared" si="3"/>
        <v>3007560</v>
      </c>
      <c r="E15" s="13">
        <v>1465571</v>
      </c>
      <c r="F15" s="15">
        <v>1035482</v>
      </c>
      <c r="G15" s="15">
        <v>506507</v>
      </c>
      <c r="H15" s="4"/>
      <c r="I15" s="13">
        <f t="shared" si="4"/>
        <v>19057392</v>
      </c>
      <c r="J15" s="13">
        <v>10111314</v>
      </c>
      <c r="K15" s="25">
        <v>435</v>
      </c>
      <c r="L15" s="15">
        <v>5310279</v>
      </c>
      <c r="M15" s="15">
        <v>3635364</v>
      </c>
    </row>
    <row r="16" spans="2:13">
      <c r="B16" s="12" t="s">
        <v>15</v>
      </c>
      <c r="C16" s="13">
        <f t="shared" si="2"/>
        <v>23704143</v>
      </c>
      <c r="D16" s="13">
        <f t="shared" si="3"/>
        <v>3080423</v>
      </c>
      <c r="E16" s="13">
        <v>1503942</v>
      </c>
      <c r="F16" s="15">
        <v>1161431</v>
      </c>
      <c r="G16" s="15">
        <v>415050</v>
      </c>
      <c r="H16" s="4"/>
      <c r="I16" s="13">
        <f t="shared" si="4"/>
        <v>20623720</v>
      </c>
      <c r="J16" s="13">
        <v>9829541</v>
      </c>
      <c r="K16" s="25">
        <v>355</v>
      </c>
      <c r="L16" s="15">
        <v>5882623</v>
      </c>
      <c r="M16" s="15">
        <v>4911201</v>
      </c>
    </row>
    <row r="17" spans="2:13">
      <c r="B17" s="12" t="s">
        <v>16</v>
      </c>
      <c r="C17" s="13">
        <f t="shared" si="2"/>
        <v>22811882</v>
      </c>
      <c r="D17" s="13">
        <f t="shared" si="3"/>
        <v>3292766</v>
      </c>
      <c r="E17" s="13">
        <v>1525251</v>
      </c>
      <c r="F17" s="15">
        <v>1129713</v>
      </c>
      <c r="G17" s="15">
        <v>637802</v>
      </c>
      <c r="H17" s="4"/>
      <c r="I17" s="13">
        <f t="shared" si="4"/>
        <v>19519116</v>
      </c>
      <c r="J17" s="13">
        <v>10213129</v>
      </c>
      <c r="K17" s="25">
        <v>225</v>
      </c>
      <c r="L17" s="15">
        <v>4140709</v>
      </c>
      <c r="M17" s="15">
        <v>5165053</v>
      </c>
    </row>
    <row r="18" spans="2:13">
      <c r="B18" s="12" t="s">
        <v>17</v>
      </c>
      <c r="C18" s="13">
        <f t="shared" si="2"/>
        <v>23504172</v>
      </c>
      <c r="D18" s="13">
        <f t="shared" si="3"/>
        <v>3421609</v>
      </c>
      <c r="E18" s="13">
        <v>1450161</v>
      </c>
      <c r="F18" s="15">
        <v>969147</v>
      </c>
      <c r="G18" s="15">
        <v>1002301</v>
      </c>
      <c r="H18" s="4"/>
      <c r="I18" s="13">
        <f t="shared" si="4"/>
        <v>20082563</v>
      </c>
      <c r="J18" s="13">
        <v>10399402</v>
      </c>
      <c r="K18" s="25">
        <v>7585</v>
      </c>
      <c r="L18" s="15">
        <v>4779999</v>
      </c>
      <c r="M18" s="15">
        <v>4895577</v>
      </c>
    </row>
    <row r="19" spans="2:13" ht="15.6" thickBot="1">
      <c r="B19" s="16" t="s">
        <v>18</v>
      </c>
      <c r="C19" s="17">
        <f t="shared" si="2"/>
        <v>22086528</v>
      </c>
      <c r="D19" s="17">
        <f t="shared" si="3"/>
        <v>2856185</v>
      </c>
      <c r="E19" s="17">
        <v>1360393</v>
      </c>
      <c r="F19" s="19">
        <v>696335</v>
      </c>
      <c r="G19" s="19">
        <v>799457</v>
      </c>
      <c r="H19" s="6"/>
      <c r="I19" s="17">
        <f t="shared" si="4"/>
        <v>19230343</v>
      </c>
      <c r="J19" s="17">
        <v>9751387</v>
      </c>
      <c r="K19" s="26">
        <v>280</v>
      </c>
      <c r="L19" s="19">
        <v>5253619</v>
      </c>
      <c r="M19" s="19">
        <v>4225057</v>
      </c>
    </row>
    <row r="20" spans="2:13" ht="12.75" customHeight="1">
      <c r="B20" s="1" t="s">
        <v>19</v>
      </c>
    </row>
    <row r="21" spans="2:13" ht="12.75" customHeight="1">
      <c r="B21" s="1" t="s">
        <v>20</v>
      </c>
    </row>
  </sheetData>
  <mergeCells count="6">
    <mergeCell ref="B2:M2"/>
    <mergeCell ref="B5:B6"/>
    <mergeCell ref="C5:C6"/>
    <mergeCell ref="D5:G5"/>
    <mergeCell ref="I5:M5"/>
    <mergeCell ref="B4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1"/>
  <sheetViews>
    <sheetView showRowColHeaders="0" zoomScale="80" zoomScaleNormal="80" workbookViewId="0">
      <selection activeCell="J7" sqref="J7:M7"/>
    </sheetView>
  </sheetViews>
  <sheetFormatPr baseColWidth="10" defaultColWidth="11.44140625" defaultRowHeight="15"/>
  <cols>
    <col min="1" max="1" width="2.6640625" style="1" customWidth="1"/>
    <col min="2" max="7" width="14.6640625" style="1" customWidth="1"/>
    <col min="8" max="8" width="2.6640625" style="1" customWidth="1"/>
    <col min="9" max="13" width="14.6640625" style="1" customWidth="1"/>
    <col min="14" max="16384" width="11.44140625" style="1"/>
  </cols>
  <sheetData>
    <row r="2" spans="2:13" ht="19.2">
      <c r="B2" s="35" t="s">
        <v>29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4" spans="2:13" ht="18" customHeight="1" thickBot="1">
      <c r="B4" s="39" t="s">
        <v>21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2:13" ht="15.75" customHeight="1">
      <c r="B5" s="36" t="s">
        <v>0</v>
      </c>
      <c r="C5" s="36" t="s">
        <v>1</v>
      </c>
      <c r="D5" s="38" t="s">
        <v>2</v>
      </c>
      <c r="E5" s="38"/>
      <c r="F5" s="38"/>
      <c r="G5" s="38"/>
      <c r="H5" s="2"/>
      <c r="I5" s="40" t="s">
        <v>3</v>
      </c>
      <c r="J5" s="40"/>
      <c r="K5" s="40"/>
      <c r="L5" s="40"/>
      <c r="M5" s="40"/>
    </row>
    <row r="6" spans="2:13" ht="29.25" customHeight="1" thickBot="1">
      <c r="B6" s="37"/>
      <c r="C6" s="37"/>
      <c r="D6" s="20" t="s">
        <v>4</v>
      </c>
      <c r="E6" s="20" t="s">
        <v>5</v>
      </c>
      <c r="F6" s="20" t="s">
        <v>6</v>
      </c>
      <c r="G6" s="20" t="s">
        <v>22</v>
      </c>
      <c r="H6" s="21"/>
      <c r="I6" s="20" t="s">
        <v>4</v>
      </c>
      <c r="J6" s="20" t="s">
        <v>5</v>
      </c>
      <c r="K6" s="20" t="s">
        <v>6</v>
      </c>
      <c r="L6" s="20" t="s">
        <v>23</v>
      </c>
      <c r="M6" s="20" t="s">
        <v>22</v>
      </c>
    </row>
    <row r="7" spans="2:13" ht="18" customHeight="1">
      <c r="B7" s="7" t="s">
        <v>1</v>
      </c>
      <c r="C7" s="8">
        <f>D7+I7</f>
        <v>238171178</v>
      </c>
      <c r="D7" s="9">
        <f>SUM(E7:G7)</f>
        <v>28642423</v>
      </c>
      <c r="E7" s="9">
        <f>SUM(E8:E19)</f>
        <v>15656039</v>
      </c>
      <c r="F7" s="8">
        <f t="shared" ref="F7:G7" si="0">SUM(F8:F19)</f>
        <v>9564476</v>
      </c>
      <c r="G7" s="10">
        <f t="shared" si="0"/>
        <v>3421908</v>
      </c>
      <c r="H7" s="11"/>
      <c r="I7" s="8">
        <f>SUM(J7:M7)</f>
        <v>209528755</v>
      </c>
      <c r="J7" s="9">
        <f t="shared" ref="J7:M7" si="1">SUM(J8:J19)</f>
        <v>109248819</v>
      </c>
      <c r="K7" s="10">
        <f t="shared" si="1"/>
        <v>35549</v>
      </c>
      <c r="L7" s="10">
        <f t="shared" si="1"/>
        <v>50183397</v>
      </c>
      <c r="M7" s="10">
        <f t="shared" si="1"/>
        <v>50060990</v>
      </c>
    </row>
    <row r="8" spans="2:13">
      <c r="B8" s="12" t="s">
        <v>7</v>
      </c>
      <c r="C8" s="13">
        <f t="shared" ref="C8:C19" si="2">D8+I8</f>
        <v>17867097</v>
      </c>
      <c r="D8" s="14">
        <f t="shared" ref="D8:D19" si="3">SUM(E8:G8)</f>
        <v>2611459</v>
      </c>
      <c r="E8" s="14">
        <v>1229209</v>
      </c>
      <c r="F8" s="13">
        <v>626818</v>
      </c>
      <c r="G8" s="15">
        <v>755432</v>
      </c>
      <c r="H8" s="4"/>
      <c r="I8" s="13">
        <f t="shared" ref="I8:I19" si="4">SUM(J8:M8)</f>
        <v>15255638</v>
      </c>
      <c r="J8" s="14">
        <v>8588128</v>
      </c>
      <c r="K8" s="15">
        <v>80</v>
      </c>
      <c r="L8" s="15">
        <v>3288589</v>
      </c>
      <c r="M8" s="15">
        <v>3378841</v>
      </c>
    </row>
    <row r="9" spans="2:13">
      <c r="B9" s="12" t="s">
        <v>8</v>
      </c>
      <c r="C9" s="13">
        <f t="shared" si="2"/>
        <v>12588767</v>
      </c>
      <c r="D9" s="14">
        <f t="shared" si="3"/>
        <v>1980896</v>
      </c>
      <c r="E9" s="14">
        <v>1099479</v>
      </c>
      <c r="F9" s="13">
        <v>594614</v>
      </c>
      <c r="G9" s="15">
        <v>286803</v>
      </c>
      <c r="H9" s="4"/>
      <c r="I9" s="13">
        <f t="shared" si="4"/>
        <v>10607871</v>
      </c>
      <c r="J9" s="14">
        <v>7454669</v>
      </c>
      <c r="K9" s="15">
        <v>585</v>
      </c>
      <c r="L9" s="15">
        <v>332927</v>
      </c>
      <c r="M9" s="15">
        <v>2819690</v>
      </c>
    </row>
    <row r="10" spans="2:13">
      <c r="B10" s="12" t="s">
        <v>9</v>
      </c>
      <c r="C10" s="13">
        <f t="shared" si="2"/>
        <v>14846539</v>
      </c>
      <c r="D10" s="14">
        <f t="shared" si="3"/>
        <v>2284598</v>
      </c>
      <c r="E10" s="14">
        <v>1241892</v>
      </c>
      <c r="F10" s="13">
        <v>773376</v>
      </c>
      <c r="G10" s="15">
        <v>269330</v>
      </c>
      <c r="H10" s="4"/>
      <c r="I10" s="13">
        <f t="shared" si="4"/>
        <v>12561941</v>
      </c>
      <c r="J10" s="14">
        <v>8557572</v>
      </c>
      <c r="K10" s="15">
        <v>120</v>
      </c>
      <c r="L10" s="15">
        <v>977304</v>
      </c>
      <c r="M10" s="15">
        <v>3026945</v>
      </c>
    </row>
    <row r="11" spans="2:13">
      <c r="B11" s="12" t="s">
        <v>10</v>
      </c>
      <c r="C11" s="13">
        <f t="shared" si="2"/>
        <v>17061291</v>
      </c>
      <c r="D11" s="14">
        <f t="shared" si="3"/>
        <v>2397781</v>
      </c>
      <c r="E11" s="14">
        <v>1194440</v>
      </c>
      <c r="F11" s="13">
        <v>866018</v>
      </c>
      <c r="G11" s="15">
        <v>337323</v>
      </c>
      <c r="H11" s="4"/>
      <c r="I11" s="13">
        <f t="shared" si="4"/>
        <v>14663510</v>
      </c>
      <c r="J11" s="14">
        <v>8229591</v>
      </c>
      <c r="K11" s="15">
        <v>31384</v>
      </c>
      <c r="L11" s="15">
        <v>2315113</v>
      </c>
      <c r="M11" s="15">
        <v>4087422</v>
      </c>
    </row>
    <row r="12" spans="2:13">
      <c r="B12" s="12" t="s">
        <v>11</v>
      </c>
      <c r="C12" s="13">
        <f t="shared" si="2"/>
        <v>16003209</v>
      </c>
      <c r="D12" s="14">
        <f t="shared" si="3"/>
        <v>2631323</v>
      </c>
      <c r="E12" s="14">
        <v>1315561</v>
      </c>
      <c r="F12" s="13">
        <v>1166595</v>
      </c>
      <c r="G12" s="15">
        <v>149167</v>
      </c>
      <c r="H12" s="4"/>
      <c r="I12" s="13">
        <f t="shared" si="4"/>
        <v>13371886</v>
      </c>
      <c r="J12" s="14">
        <v>7858208</v>
      </c>
      <c r="K12" s="15">
        <v>350</v>
      </c>
      <c r="L12" s="15">
        <v>1854904</v>
      </c>
      <c r="M12" s="15">
        <v>3658424</v>
      </c>
    </row>
    <row r="13" spans="2:13">
      <c r="B13" s="12" t="s">
        <v>12</v>
      </c>
      <c r="C13" s="13">
        <f t="shared" si="2"/>
        <v>17874218</v>
      </c>
      <c r="D13" s="14">
        <f t="shared" si="3"/>
        <v>2409811</v>
      </c>
      <c r="E13" s="14">
        <v>1375070</v>
      </c>
      <c r="F13" s="13">
        <v>841404</v>
      </c>
      <c r="G13" s="15">
        <v>193337</v>
      </c>
      <c r="H13" s="4"/>
      <c r="I13" s="13">
        <f t="shared" si="4"/>
        <v>15464407</v>
      </c>
      <c r="J13" s="14">
        <v>8612809</v>
      </c>
      <c r="K13" s="15">
        <v>400</v>
      </c>
      <c r="L13" s="15">
        <v>3144949</v>
      </c>
      <c r="M13" s="15">
        <v>3706249</v>
      </c>
    </row>
    <row r="14" spans="2:13">
      <c r="B14" s="12" t="s">
        <v>13</v>
      </c>
      <c r="C14" s="13">
        <f t="shared" si="2"/>
        <v>21236443</v>
      </c>
      <c r="D14" s="14">
        <f t="shared" si="3"/>
        <v>2459534</v>
      </c>
      <c r="E14" s="14">
        <v>1370744</v>
      </c>
      <c r="F14" s="13">
        <v>924214</v>
      </c>
      <c r="G14" s="15">
        <v>164576</v>
      </c>
      <c r="H14" s="4"/>
      <c r="I14" s="13">
        <f t="shared" si="4"/>
        <v>18776909</v>
      </c>
      <c r="J14" s="14">
        <v>9295215</v>
      </c>
      <c r="K14" s="15">
        <v>220</v>
      </c>
      <c r="L14" s="15">
        <v>4828143</v>
      </c>
      <c r="M14" s="15">
        <v>4653331</v>
      </c>
    </row>
    <row r="15" spans="2:13">
      <c r="B15" s="12" t="s">
        <v>14</v>
      </c>
      <c r="C15" s="13">
        <f t="shared" si="2"/>
        <v>22235126</v>
      </c>
      <c r="D15" s="14">
        <f t="shared" si="3"/>
        <v>2371267</v>
      </c>
      <c r="E15" s="14">
        <v>1370311</v>
      </c>
      <c r="F15" s="13">
        <v>832767</v>
      </c>
      <c r="G15" s="15">
        <v>168189</v>
      </c>
      <c r="H15" s="4"/>
      <c r="I15" s="13">
        <f t="shared" si="4"/>
        <v>19863859</v>
      </c>
      <c r="J15" s="14">
        <v>9426809</v>
      </c>
      <c r="K15" s="15">
        <v>1225</v>
      </c>
      <c r="L15" s="15">
        <v>7113238</v>
      </c>
      <c r="M15" s="15">
        <v>3322587</v>
      </c>
    </row>
    <row r="16" spans="2:13">
      <c r="B16" s="12" t="s">
        <v>15</v>
      </c>
      <c r="C16" s="13">
        <f t="shared" si="2"/>
        <v>24747622</v>
      </c>
      <c r="D16" s="14">
        <f t="shared" si="3"/>
        <v>2381039</v>
      </c>
      <c r="E16" s="14">
        <v>1370616</v>
      </c>
      <c r="F16" s="13">
        <v>721998</v>
      </c>
      <c r="G16" s="15">
        <v>288425</v>
      </c>
      <c r="H16" s="4"/>
      <c r="I16" s="13">
        <f t="shared" si="4"/>
        <v>22366583</v>
      </c>
      <c r="J16" s="14">
        <v>9737227</v>
      </c>
      <c r="K16" s="15">
        <v>265</v>
      </c>
      <c r="L16" s="15">
        <v>7749010</v>
      </c>
      <c r="M16" s="15">
        <v>4880081</v>
      </c>
    </row>
    <row r="17" spans="2:13">
      <c r="B17" s="12" t="s">
        <v>16</v>
      </c>
      <c r="C17" s="13">
        <f t="shared" si="2"/>
        <v>25309632</v>
      </c>
      <c r="D17" s="14">
        <f t="shared" si="3"/>
        <v>2479299</v>
      </c>
      <c r="E17" s="14">
        <v>1384136</v>
      </c>
      <c r="F17" s="13">
        <v>813194</v>
      </c>
      <c r="G17" s="15">
        <v>281969</v>
      </c>
      <c r="H17" s="4"/>
      <c r="I17" s="13">
        <f t="shared" si="4"/>
        <v>22830333</v>
      </c>
      <c r="J17" s="14">
        <v>10232073</v>
      </c>
      <c r="K17" s="15">
        <v>370</v>
      </c>
      <c r="L17" s="15">
        <v>7304223</v>
      </c>
      <c r="M17" s="15">
        <v>5293667</v>
      </c>
    </row>
    <row r="18" spans="2:13">
      <c r="B18" s="12" t="s">
        <v>17</v>
      </c>
      <c r="C18" s="13">
        <f t="shared" si="2"/>
        <v>24679966</v>
      </c>
      <c r="D18" s="14">
        <f t="shared" si="3"/>
        <v>2249855</v>
      </c>
      <c r="E18" s="14">
        <v>1337934</v>
      </c>
      <c r="F18" s="13">
        <v>643106</v>
      </c>
      <c r="G18" s="15">
        <v>268815</v>
      </c>
      <c r="H18" s="4"/>
      <c r="I18" s="13">
        <f t="shared" si="4"/>
        <v>22430111</v>
      </c>
      <c r="J18" s="14">
        <v>10203728</v>
      </c>
      <c r="K18" s="15">
        <v>275</v>
      </c>
      <c r="L18" s="15">
        <v>6397281</v>
      </c>
      <c r="M18" s="15">
        <v>5828827</v>
      </c>
    </row>
    <row r="19" spans="2:13" ht="15.6" thickBot="1">
      <c r="B19" s="16" t="s">
        <v>18</v>
      </c>
      <c r="C19" s="17">
        <f t="shared" si="2"/>
        <v>23721268</v>
      </c>
      <c r="D19" s="18">
        <f t="shared" si="3"/>
        <v>2385561</v>
      </c>
      <c r="E19" s="18">
        <v>1366647</v>
      </c>
      <c r="F19" s="17">
        <v>760372</v>
      </c>
      <c r="G19" s="19">
        <v>258542</v>
      </c>
      <c r="H19" s="6"/>
      <c r="I19" s="17">
        <f t="shared" si="4"/>
        <v>21335707</v>
      </c>
      <c r="J19" s="18">
        <v>11052790</v>
      </c>
      <c r="K19" s="19">
        <v>275</v>
      </c>
      <c r="L19" s="19">
        <v>4877716</v>
      </c>
      <c r="M19" s="19">
        <v>5404926</v>
      </c>
    </row>
    <row r="20" spans="2:13" ht="12.75" customHeight="1">
      <c r="B20" s="1" t="s">
        <v>19</v>
      </c>
    </row>
    <row r="21" spans="2:13" ht="12.75" customHeight="1">
      <c r="B21" s="1" t="s">
        <v>20</v>
      </c>
    </row>
  </sheetData>
  <mergeCells count="6">
    <mergeCell ref="B2:M2"/>
    <mergeCell ref="B5:B6"/>
    <mergeCell ref="C5:C6"/>
    <mergeCell ref="D5:G5"/>
    <mergeCell ref="I5:M5"/>
    <mergeCell ref="B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M21"/>
  <sheetViews>
    <sheetView showRowColHeaders="0" zoomScale="80" zoomScaleNormal="80" workbookViewId="0">
      <selection activeCell="J7" sqref="J7:M7"/>
    </sheetView>
  </sheetViews>
  <sheetFormatPr baseColWidth="10" defaultColWidth="11.44140625" defaultRowHeight="15"/>
  <cols>
    <col min="1" max="1" width="2.6640625" style="1" customWidth="1"/>
    <col min="2" max="7" width="14.6640625" style="1" customWidth="1"/>
    <col min="8" max="8" width="2.6640625" style="1" customWidth="1"/>
    <col min="9" max="13" width="14.6640625" style="1" customWidth="1"/>
    <col min="14" max="16384" width="11.44140625" style="1"/>
  </cols>
  <sheetData>
    <row r="2" spans="2:13" ht="19.2">
      <c r="B2" s="35" t="s">
        <v>30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4" spans="2:13" ht="18" customHeight="1" thickBot="1">
      <c r="B4" s="39" t="s">
        <v>21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2:13" ht="15.75" customHeight="1">
      <c r="B5" s="36" t="s">
        <v>0</v>
      </c>
      <c r="C5" s="36" t="s">
        <v>1</v>
      </c>
      <c r="D5" s="38" t="s">
        <v>2</v>
      </c>
      <c r="E5" s="38"/>
      <c r="F5" s="38"/>
      <c r="G5" s="38"/>
      <c r="H5" s="2"/>
      <c r="I5" s="40" t="s">
        <v>3</v>
      </c>
      <c r="J5" s="40"/>
      <c r="K5" s="40"/>
      <c r="L5" s="40"/>
      <c r="M5" s="40"/>
    </row>
    <row r="6" spans="2:13" ht="29.25" customHeight="1" thickBot="1">
      <c r="B6" s="37"/>
      <c r="C6" s="37"/>
      <c r="D6" s="20" t="s">
        <v>4</v>
      </c>
      <c r="E6" s="20" t="s">
        <v>5</v>
      </c>
      <c r="F6" s="20" t="s">
        <v>6</v>
      </c>
      <c r="G6" s="20" t="s">
        <v>22</v>
      </c>
      <c r="H6" s="21"/>
      <c r="I6" s="20" t="s">
        <v>4</v>
      </c>
      <c r="J6" s="20" t="s">
        <v>5</v>
      </c>
      <c r="K6" s="20" t="s">
        <v>6</v>
      </c>
      <c r="L6" s="20" t="s">
        <v>23</v>
      </c>
      <c r="M6" s="20" t="s">
        <v>22</v>
      </c>
    </row>
    <row r="7" spans="2:13" ht="18" customHeight="1">
      <c r="B7" s="7" t="s">
        <v>1</v>
      </c>
      <c r="C7" s="8">
        <f>D7+I7</f>
        <v>271266960</v>
      </c>
      <c r="D7" s="9">
        <f>SUM(E7:G7)</f>
        <v>33791163</v>
      </c>
      <c r="E7" s="9">
        <f>SUM(E8:E19)</f>
        <v>17101608</v>
      </c>
      <c r="F7" s="8">
        <f t="shared" ref="F7:G7" si="0">SUM(F8:F19)</f>
        <v>12437205</v>
      </c>
      <c r="G7" s="10">
        <f t="shared" si="0"/>
        <v>4252350</v>
      </c>
      <c r="H7" s="11"/>
      <c r="I7" s="8">
        <f>SUM(J7:M7)</f>
        <v>237475797</v>
      </c>
      <c r="J7" s="9">
        <f t="shared" ref="J7:M7" si="1">SUM(J8:J19)</f>
        <v>132154516</v>
      </c>
      <c r="K7" s="10">
        <f t="shared" si="1"/>
        <v>1267699</v>
      </c>
      <c r="L7" s="10">
        <f t="shared" si="1"/>
        <v>43258799</v>
      </c>
      <c r="M7" s="10">
        <f t="shared" si="1"/>
        <v>60794783</v>
      </c>
    </row>
    <row r="8" spans="2:13">
      <c r="B8" s="12" t="s">
        <v>7</v>
      </c>
      <c r="C8" s="13">
        <f t="shared" ref="C8:C19" si="2">D8+I8</f>
        <v>18930763</v>
      </c>
      <c r="D8" s="14">
        <f t="shared" ref="D8:D19" si="3">SUM(E8:G8)</f>
        <v>2402348</v>
      </c>
      <c r="E8" s="14">
        <v>1300457</v>
      </c>
      <c r="F8" s="13">
        <v>963934</v>
      </c>
      <c r="G8" s="15">
        <v>137957</v>
      </c>
      <c r="H8" s="4"/>
      <c r="I8" s="13">
        <f t="shared" ref="I8:I19" si="4">SUM(J8:M8)</f>
        <v>16528415</v>
      </c>
      <c r="J8" s="14">
        <v>9526418</v>
      </c>
      <c r="K8" s="15">
        <v>83010</v>
      </c>
      <c r="L8" s="15">
        <v>2463418</v>
      </c>
      <c r="M8" s="15">
        <v>4455569</v>
      </c>
    </row>
    <row r="9" spans="2:13">
      <c r="B9" s="12" t="s">
        <v>8</v>
      </c>
      <c r="C9" s="13">
        <f t="shared" si="2"/>
        <v>16068720</v>
      </c>
      <c r="D9" s="14">
        <f t="shared" si="3"/>
        <v>2325118</v>
      </c>
      <c r="E9" s="14">
        <v>1215178</v>
      </c>
      <c r="F9" s="13">
        <v>859346</v>
      </c>
      <c r="G9" s="15">
        <v>250594</v>
      </c>
      <c r="H9" s="4"/>
      <c r="I9" s="13">
        <f t="shared" si="4"/>
        <v>13743602</v>
      </c>
      <c r="J9" s="14">
        <v>9156111</v>
      </c>
      <c r="K9" s="15">
        <v>77213</v>
      </c>
      <c r="L9" s="15">
        <v>1913684</v>
      </c>
      <c r="M9" s="15">
        <v>2596594</v>
      </c>
    </row>
    <row r="10" spans="2:13">
      <c r="B10" s="12" t="s">
        <v>9</v>
      </c>
      <c r="C10" s="13">
        <f t="shared" si="2"/>
        <v>19424190</v>
      </c>
      <c r="D10" s="14">
        <f t="shared" si="3"/>
        <v>2482414</v>
      </c>
      <c r="E10" s="14">
        <v>1401090</v>
      </c>
      <c r="F10" s="13">
        <v>906971</v>
      </c>
      <c r="G10" s="15">
        <v>174353</v>
      </c>
      <c r="H10" s="4"/>
      <c r="I10" s="13">
        <f t="shared" si="4"/>
        <v>16941776</v>
      </c>
      <c r="J10" s="14">
        <v>11394115</v>
      </c>
      <c r="K10" s="15">
        <v>51180</v>
      </c>
      <c r="L10" s="15">
        <v>2085570</v>
      </c>
      <c r="M10" s="15">
        <v>3410911</v>
      </c>
    </row>
    <row r="11" spans="2:13">
      <c r="B11" s="12" t="s">
        <v>10</v>
      </c>
      <c r="C11" s="13">
        <f t="shared" si="2"/>
        <v>18294470</v>
      </c>
      <c r="D11" s="14">
        <f t="shared" si="3"/>
        <v>2265689</v>
      </c>
      <c r="E11" s="14">
        <v>1418237</v>
      </c>
      <c r="F11" s="13">
        <v>722209</v>
      </c>
      <c r="G11" s="15">
        <v>125243</v>
      </c>
      <c r="H11" s="4"/>
      <c r="I11" s="13">
        <f t="shared" si="4"/>
        <v>16028781</v>
      </c>
      <c r="J11" s="14">
        <v>10693010</v>
      </c>
      <c r="K11" s="15">
        <v>92526</v>
      </c>
      <c r="L11" s="15">
        <v>2095689</v>
      </c>
      <c r="M11" s="15">
        <v>3147556</v>
      </c>
    </row>
    <row r="12" spans="2:13">
      <c r="B12" s="12" t="s">
        <v>11</v>
      </c>
      <c r="C12" s="13">
        <f t="shared" si="2"/>
        <v>21201167</v>
      </c>
      <c r="D12" s="14">
        <f t="shared" si="3"/>
        <v>2418333</v>
      </c>
      <c r="E12" s="14">
        <v>1468813</v>
      </c>
      <c r="F12" s="13">
        <v>729513</v>
      </c>
      <c r="G12" s="15">
        <v>220007</v>
      </c>
      <c r="H12" s="4"/>
      <c r="I12" s="13">
        <f t="shared" si="4"/>
        <v>18782834</v>
      </c>
      <c r="J12" s="14">
        <v>10823587</v>
      </c>
      <c r="K12" s="15">
        <v>155652</v>
      </c>
      <c r="L12" s="15">
        <v>4014184</v>
      </c>
      <c r="M12" s="15">
        <v>3789411</v>
      </c>
    </row>
    <row r="13" spans="2:13">
      <c r="B13" s="12" t="s">
        <v>12</v>
      </c>
      <c r="C13" s="13">
        <f t="shared" si="2"/>
        <v>21318206</v>
      </c>
      <c r="D13" s="14">
        <f t="shared" si="3"/>
        <v>2602078</v>
      </c>
      <c r="E13" s="14">
        <v>1443153</v>
      </c>
      <c r="F13" s="13">
        <v>882900</v>
      </c>
      <c r="G13" s="15">
        <v>276025</v>
      </c>
      <c r="H13" s="4"/>
      <c r="I13" s="13">
        <f t="shared" si="4"/>
        <v>18716128</v>
      </c>
      <c r="J13" s="14">
        <v>10449587</v>
      </c>
      <c r="K13" s="15">
        <v>159788</v>
      </c>
      <c r="L13" s="15">
        <v>3672057</v>
      </c>
      <c r="M13" s="15">
        <v>4434696</v>
      </c>
    </row>
    <row r="14" spans="2:13">
      <c r="B14" s="12" t="s">
        <v>13</v>
      </c>
      <c r="C14" s="13">
        <f t="shared" si="2"/>
        <v>23129162</v>
      </c>
      <c r="D14" s="14">
        <f t="shared" si="3"/>
        <v>3021316</v>
      </c>
      <c r="E14" s="14">
        <v>1444553</v>
      </c>
      <c r="F14" s="13">
        <v>1007700</v>
      </c>
      <c r="G14" s="15">
        <v>569063</v>
      </c>
      <c r="H14" s="4"/>
      <c r="I14" s="13">
        <f t="shared" si="4"/>
        <v>20107846</v>
      </c>
      <c r="J14" s="14">
        <v>11496342</v>
      </c>
      <c r="K14" s="15">
        <v>138905</v>
      </c>
      <c r="L14" s="15">
        <v>3280985</v>
      </c>
      <c r="M14" s="15">
        <v>5191614</v>
      </c>
    </row>
    <row r="15" spans="2:13">
      <c r="B15" s="12" t="s">
        <v>14</v>
      </c>
      <c r="C15" s="13">
        <f t="shared" si="2"/>
        <v>24723312</v>
      </c>
      <c r="D15" s="14">
        <f t="shared" si="3"/>
        <v>3313620</v>
      </c>
      <c r="E15" s="14">
        <v>1488944</v>
      </c>
      <c r="F15" s="13">
        <v>1098887</v>
      </c>
      <c r="G15" s="15">
        <v>725789</v>
      </c>
      <c r="H15" s="4"/>
      <c r="I15" s="13">
        <f t="shared" si="4"/>
        <v>21409692</v>
      </c>
      <c r="J15" s="14">
        <v>11723548</v>
      </c>
      <c r="K15" s="15">
        <v>136060</v>
      </c>
      <c r="L15" s="15">
        <v>3337724</v>
      </c>
      <c r="M15" s="15">
        <v>6212360</v>
      </c>
    </row>
    <row r="16" spans="2:13">
      <c r="B16" s="12" t="s">
        <v>15</v>
      </c>
      <c r="C16" s="13">
        <f t="shared" si="2"/>
        <v>28026288</v>
      </c>
      <c r="D16" s="14">
        <f t="shared" si="3"/>
        <v>3263946</v>
      </c>
      <c r="E16" s="14">
        <v>1456598</v>
      </c>
      <c r="F16" s="13">
        <v>1373302</v>
      </c>
      <c r="G16" s="15">
        <v>434046</v>
      </c>
      <c r="H16" s="4"/>
      <c r="I16" s="13">
        <f t="shared" si="4"/>
        <v>24762342</v>
      </c>
      <c r="J16" s="14">
        <v>11463619</v>
      </c>
      <c r="K16" s="15">
        <v>297618</v>
      </c>
      <c r="L16" s="15">
        <v>4386531</v>
      </c>
      <c r="M16" s="15">
        <v>8614574</v>
      </c>
    </row>
    <row r="17" spans="2:13">
      <c r="B17" s="12" t="s">
        <v>16</v>
      </c>
      <c r="C17" s="13">
        <f t="shared" si="2"/>
        <v>26532780</v>
      </c>
      <c r="D17" s="14">
        <f t="shared" si="3"/>
        <v>3112409</v>
      </c>
      <c r="E17" s="14">
        <v>1455119</v>
      </c>
      <c r="F17" s="13">
        <v>1326429</v>
      </c>
      <c r="G17" s="15">
        <v>330861</v>
      </c>
      <c r="H17" s="4"/>
      <c r="I17" s="13">
        <f t="shared" si="4"/>
        <v>23420371</v>
      </c>
      <c r="J17" s="14">
        <v>11544757</v>
      </c>
      <c r="K17" s="15">
        <v>74927</v>
      </c>
      <c r="L17" s="15">
        <v>5079114</v>
      </c>
      <c r="M17" s="15">
        <v>6721573</v>
      </c>
    </row>
    <row r="18" spans="2:13">
      <c r="B18" s="12" t="s">
        <v>17</v>
      </c>
      <c r="C18" s="13">
        <f t="shared" si="2"/>
        <v>25976278</v>
      </c>
      <c r="D18" s="14">
        <f t="shared" si="3"/>
        <v>3318541</v>
      </c>
      <c r="E18" s="14">
        <v>1459382</v>
      </c>
      <c r="F18" s="13">
        <v>1361753</v>
      </c>
      <c r="G18" s="15">
        <v>497406</v>
      </c>
      <c r="H18" s="4"/>
      <c r="I18" s="13">
        <f t="shared" si="4"/>
        <v>22657737</v>
      </c>
      <c r="J18" s="14">
        <v>11699403</v>
      </c>
      <c r="K18" s="15">
        <v>560</v>
      </c>
      <c r="L18" s="15">
        <v>4739267</v>
      </c>
      <c r="M18" s="15">
        <v>6218507</v>
      </c>
    </row>
    <row r="19" spans="2:13" ht="15.6" thickBot="1">
      <c r="B19" s="16" t="s">
        <v>18</v>
      </c>
      <c r="C19" s="17">
        <f t="shared" si="2"/>
        <v>27641624</v>
      </c>
      <c r="D19" s="18">
        <f t="shared" si="3"/>
        <v>3265351</v>
      </c>
      <c r="E19" s="18">
        <v>1550084</v>
      </c>
      <c r="F19" s="17">
        <v>1204261</v>
      </c>
      <c r="G19" s="19">
        <v>511006</v>
      </c>
      <c r="H19" s="6"/>
      <c r="I19" s="17">
        <f t="shared" si="4"/>
        <v>24376273</v>
      </c>
      <c r="J19" s="18">
        <v>12184019</v>
      </c>
      <c r="K19" s="19">
        <v>260</v>
      </c>
      <c r="L19" s="19">
        <v>6190576</v>
      </c>
      <c r="M19" s="19">
        <v>6001418</v>
      </c>
    </row>
    <row r="20" spans="2:13" ht="12.75" customHeight="1">
      <c r="B20" s="1" t="s">
        <v>19</v>
      </c>
    </row>
    <row r="21" spans="2:13" ht="12.75" customHeight="1">
      <c r="B21" s="1" t="s">
        <v>20</v>
      </c>
    </row>
  </sheetData>
  <mergeCells count="6">
    <mergeCell ref="B2:M2"/>
    <mergeCell ref="B5:B6"/>
    <mergeCell ref="C5:C6"/>
    <mergeCell ref="D5:G5"/>
    <mergeCell ref="I5:M5"/>
    <mergeCell ref="B4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M21"/>
  <sheetViews>
    <sheetView showRowColHeaders="0" zoomScale="80" zoomScaleNormal="80" workbookViewId="0">
      <selection activeCell="J7" sqref="J7:M7"/>
    </sheetView>
  </sheetViews>
  <sheetFormatPr baseColWidth="10" defaultColWidth="11.44140625" defaultRowHeight="15"/>
  <cols>
    <col min="1" max="1" width="2.6640625" style="1" customWidth="1"/>
    <col min="2" max="7" width="14.6640625" style="1" customWidth="1"/>
    <col min="8" max="8" width="2.6640625" style="1" customWidth="1"/>
    <col min="9" max="13" width="14.6640625" style="1" customWidth="1"/>
    <col min="14" max="16384" width="11.44140625" style="1"/>
  </cols>
  <sheetData>
    <row r="2" spans="2:13" ht="19.2">
      <c r="B2" s="35" t="s">
        <v>31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4" spans="2:13" ht="18" customHeight="1" thickBot="1">
      <c r="B4" s="39" t="s">
        <v>21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2:13" ht="15.75" customHeight="1">
      <c r="B5" s="36" t="s">
        <v>0</v>
      </c>
      <c r="C5" s="36" t="s">
        <v>1</v>
      </c>
      <c r="D5" s="38" t="s">
        <v>2</v>
      </c>
      <c r="E5" s="38"/>
      <c r="F5" s="38"/>
      <c r="G5" s="38"/>
      <c r="H5" s="2"/>
      <c r="I5" s="40" t="s">
        <v>3</v>
      </c>
      <c r="J5" s="40"/>
      <c r="K5" s="40"/>
      <c r="L5" s="40"/>
      <c r="M5" s="40"/>
    </row>
    <row r="6" spans="2:13" ht="29.25" customHeight="1" thickBot="1">
      <c r="B6" s="37"/>
      <c r="C6" s="37"/>
      <c r="D6" s="20" t="s">
        <v>4</v>
      </c>
      <c r="E6" s="20" t="s">
        <v>5</v>
      </c>
      <c r="F6" s="20" t="s">
        <v>6</v>
      </c>
      <c r="G6" s="20" t="s">
        <v>22</v>
      </c>
      <c r="H6" s="21"/>
      <c r="I6" s="20" t="s">
        <v>4</v>
      </c>
      <c r="J6" s="20" t="s">
        <v>5</v>
      </c>
      <c r="K6" s="20" t="s">
        <v>6</v>
      </c>
      <c r="L6" s="20" t="s">
        <v>23</v>
      </c>
      <c r="M6" s="20" t="s">
        <v>22</v>
      </c>
    </row>
    <row r="7" spans="2:13" ht="18" customHeight="1">
      <c r="B7" s="7" t="s">
        <v>1</v>
      </c>
      <c r="C7" s="8">
        <f>D7+I7</f>
        <v>291699721</v>
      </c>
      <c r="D7" s="9">
        <f>SUM(E7:G7)</f>
        <v>36851471</v>
      </c>
      <c r="E7" s="9">
        <f>SUM(E8:E19)</f>
        <v>18938623</v>
      </c>
      <c r="F7" s="8">
        <f t="shared" ref="F7:G7" si="0">SUM(F8:F19)</f>
        <v>10566069</v>
      </c>
      <c r="G7" s="10">
        <f t="shared" si="0"/>
        <v>7346779</v>
      </c>
      <c r="H7" s="11"/>
      <c r="I7" s="8">
        <f>SUM(J7:M7)</f>
        <v>254848250</v>
      </c>
      <c r="J7" s="9">
        <f t="shared" ref="J7:M7" si="1">SUM(J8:J19)</f>
        <v>150706690</v>
      </c>
      <c r="K7" s="10">
        <f t="shared" si="1"/>
        <v>18035</v>
      </c>
      <c r="L7" s="10">
        <f t="shared" si="1"/>
        <v>39807814</v>
      </c>
      <c r="M7" s="10">
        <f t="shared" si="1"/>
        <v>64315711</v>
      </c>
    </row>
    <row r="8" spans="2:13">
      <c r="B8" s="12" t="s">
        <v>7</v>
      </c>
      <c r="C8" s="13">
        <f t="shared" ref="C8:C19" si="2">D8+I8</f>
        <v>20445332</v>
      </c>
      <c r="D8" s="14">
        <f t="shared" ref="D8:D19" si="3">SUM(E8:G8)</f>
        <v>2599368</v>
      </c>
      <c r="E8" s="14">
        <v>1294532</v>
      </c>
      <c r="F8" s="13">
        <v>977455</v>
      </c>
      <c r="G8" s="15">
        <v>327381</v>
      </c>
      <c r="H8" s="4"/>
      <c r="I8" s="13">
        <f t="shared" ref="I8:I19" si="4">SUM(J8:M8)</f>
        <v>17845964</v>
      </c>
      <c r="J8" s="14">
        <v>10696410</v>
      </c>
      <c r="K8" s="15">
        <v>345</v>
      </c>
      <c r="L8" s="15">
        <v>3005083</v>
      </c>
      <c r="M8" s="15">
        <v>4144126</v>
      </c>
    </row>
    <row r="9" spans="2:13">
      <c r="B9" s="12" t="s">
        <v>8</v>
      </c>
      <c r="C9" s="13">
        <f t="shared" si="2"/>
        <v>18170518</v>
      </c>
      <c r="D9" s="14">
        <f t="shared" si="3"/>
        <v>2673591</v>
      </c>
      <c r="E9" s="14">
        <v>1272050</v>
      </c>
      <c r="F9" s="13">
        <v>701745</v>
      </c>
      <c r="G9" s="15">
        <v>699796</v>
      </c>
      <c r="H9" s="4"/>
      <c r="I9" s="13">
        <f t="shared" si="4"/>
        <v>15496927</v>
      </c>
      <c r="J9" s="14">
        <v>10140812</v>
      </c>
      <c r="K9" s="15">
        <v>525</v>
      </c>
      <c r="L9" s="15">
        <v>2148994</v>
      </c>
      <c r="M9" s="15">
        <v>3206596</v>
      </c>
    </row>
    <row r="10" spans="2:13">
      <c r="B10" s="12" t="s">
        <v>9</v>
      </c>
      <c r="C10" s="13">
        <f t="shared" si="2"/>
        <v>21424492</v>
      </c>
      <c r="D10" s="14">
        <f t="shared" si="3"/>
        <v>3661311</v>
      </c>
      <c r="E10" s="14">
        <v>1680979</v>
      </c>
      <c r="F10" s="13">
        <v>1077490</v>
      </c>
      <c r="G10" s="15">
        <v>902842</v>
      </c>
      <c r="H10" s="4"/>
      <c r="I10" s="13">
        <f t="shared" si="4"/>
        <v>17763181</v>
      </c>
      <c r="J10" s="14">
        <v>11727461</v>
      </c>
      <c r="K10" s="15">
        <v>580</v>
      </c>
      <c r="L10" s="15">
        <v>2527592</v>
      </c>
      <c r="M10" s="15">
        <v>3507548</v>
      </c>
    </row>
    <row r="11" spans="2:13">
      <c r="B11" s="12" t="s">
        <v>10</v>
      </c>
      <c r="C11" s="13">
        <f t="shared" si="2"/>
        <v>20749123</v>
      </c>
      <c r="D11" s="14">
        <f t="shared" si="3"/>
        <v>2827633</v>
      </c>
      <c r="E11" s="14">
        <v>1484805</v>
      </c>
      <c r="F11" s="13">
        <v>794848</v>
      </c>
      <c r="G11" s="15">
        <v>547980</v>
      </c>
      <c r="H11" s="4"/>
      <c r="I11" s="13">
        <f t="shared" si="4"/>
        <v>17921490</v>
      </c>
      <c r="J11" s="14">
        <v>11303310</v>
      </c>
      <c r="K11" s="15">
        <v>230</v>
      </c>
      <c r="L11" s="15">
        <v>2769868</v>
      </c>
      <c r="M11" s="15">
        <v>3848082</v>
      </c>
    </row>
    <row r="12" spans="2:13">
      <c r="B12" s="12" t="s">
        <v>11</v>
      </c>
      <c r="C12" s="13">
        <f t="shared" si="2"/>
        <v>21824903</v>
      </c>
      <c r="D12" s="14">
        <f t="shared" si="3"/>
        <v>3738079</v>
      </c>
      <c r="E12" s="14">
        <v>1541156</v>
      </c>
      <c r="F12" s="13">
        <v>1208872</v>
      </c>
      <c r="G12" s="15">
        <v>988051</v>
      </c>
      <c r="H12" s="4"/>
      <c r="I12" s="13">
        <f t="shared" si="4"/>
        <v>18086824</v>
      </c>
      <c r="J12" s="14">
        <v>11329049</v>
      </c>
      <c r="K12" s="15">
        <v>520</v>
      </c>
      <c r="L12" s="15">
        <v>2400846</v>
      </c>
      <c r="M12" s="15">
        <v>4356409</v>
      </c>
    </row>
    <row r="13" spans="2:13">
      <c r="B13" s="12" t="s">
        <v>12</v>
      </c>
      <c r="C13" s="13">
        <f t="shared" si="2"/>
        <v>23354867</v>
      </c>
      <c r="D13" s="14">
        <f t="shared" si="3"/>
        <v>3323147</v>
      </c>
      <c r="E13" s="14">
        <v>1443562</v>
      </c>
      <c r="F13" s="13">
        <v>1014025</v>
      </c>
      <c r="G13" s="15">
        <v>865560</v>
      </c>
      <c r="H13" s="4"/>
      <c r="I13" s="13">
        <f t="shared" si="4"/>
        <v>20031720</v>
      </c>
      <c r="J13" s="14">
        <v>11798596</v>
      </c>
      <c r="K13" s="15">
        <v>8733</v>
      </c>
      <c r="L13" s="15">
        <v>3130761</v>
      </c>
      <c r="M13" s="15">
        <v>5093630</v>
      </c>
    </row>
    <row r="14" spans="2:13">
      <c r="B14" s="12" t="s">
        <v>13</v>
      </c>
      <c r="C14" s="13">
        <f t="shared" si="2"/>
        <v>26967375</v>
      </c>
      <c r="D14" s="14">
        <f t="shared" si="3"/>
        <v>3262658</v>
      </c>
      <c r="E14" s="14">
        <v>1661294</v>
      </c>
      <c r="F14" s="13">
        <v>885835</v>
      </c>
      <c r="G14" s="15">
        <v>715529</v>
      </c>
      <c r="H14" s="4"/>
      <c r="I14" s="13">
        <f t="shared" si="4"/>
        <v>23704717</v>
      </c>
      <c r="J14" s="14">
        <v>13635675</v>
      </c>
      <c r="K14" s="15">
        <v>385</v>
      </c>
      <c r="L14" s="15">
        <v>3769431</v>
      </c>
      <c r="M14" s="15">
        <v>6299226</v>
      </c>
    </row>
    <row r="15" spans="2:13">
      <c r="B15" s="12" t="s">
        <v>14</v>
      </c>
      <c r="C15" s="13">
        <f t="shared" si="2"/>
        <v>25185501</v>
      </c>
      <c r="D15" s="14">
        <f t="shared" si="3"/>
        <v>3158984</v>
      </c>
      <c r="E15" s="14">
        <v>1424532</v>
      </c>
      <c r="F15" s="13">
        <v>1001703</v>
      </c>
      <c r="G15" s="15">
        <v>732749</v>
      </c>
      <c r="H15" s="4"/>
      <c r="I15" s="13">
        <f t="shared" si="4"/>
        <v>22026517</v>
      </c>
      <c r="J15" s="14">
        <v>12755172</v>
      </c>
      <c r="K15" s="15">
        <v>310</v>
      </c>
      <c r="L15" s="15">
        <v>3561212</v>
      </c>
      <c r="M15" s="15">
        <v>5709823</v>
      </c>
    </row>
    <row r="16" spans="2:13">
      <c r="B16" s="12" t="s">
        <v>15</v>
      </c>
      <c r="C16" s="13">
        <f t="shared" si="2"/>
        <v>28724398</v>
      </c>
      <c r="D16" s="14">
        <f t="shared" si="3"/>
        <v>2966260</v>
      </c>
      <c r="E16" s="14">
        <v>1687374</v>
      </c>
      <c r="F16" s="13">
        <v>754572</v>
      </c>
      <c r="G16" s="15">
        <v>524314</v>
      </c>
      <c r="H16" s="4"/>
      <c r="I16" s="13">
        <f t="shared" si="4"/>
        <v>25758138</v>
      </c>
      <c r="J16" s="14">
        <v>13184787</v>
      </c>
      <c r="K16" s="15">
        <v>495</v>
      </c>
      <c r="L16" s="15">
        <v>5445093</v>
      </c>
      <c r="M16" s="15">
        <v>7127763</v>
      </c>
    </row>
    <row r="17" spans="2:13">
      <c r="B17" s="12" t="s">
        <v>16</v>
      </c>
      <c r="C17" s="13">
        <f t="shared" si="2"/>
        <v>30258211</v>
      </c>
      <c r="D17" s="14">
        <f t="shared" si="3"/>
        <v>3038976</v>
      </c>
      <c r="E17" s="14">
        <v>1753518</v>
      </c>
      <c r="F17" s="13">
        <v>881405</v>
      </c>
      <c r="G17" s="15">
        <v>404053</v>
      </c>
      <c r="H17" s="4"/>
      <c r="I17" s="13">
        <f t="shared" si="4"/>
        <v>27219235</v>
      </c>
      <c r="J17" s="14">
        <v>15136385</v>
      </c>
      <c r="K17" s="15">
        <v>705</v>
      </c>
      <c r="L17" s="15">
        <v>3991281</v>
      </c>
      <c r="M17" s="15">
        <v>8090864</v>
      </c>
    </row>
    <row r="18" spans="2:13">
      <c r="B18" s="12" t="s">
        <v>17</v>
      </c>
      <c r="C18" s="13">
        <f t="shared" si="2"/>
        <v>27955438</v>
      </c>
      <c r="D18" s="14">
        <f t="shared" si="3"/>
        <v>2704486</v>
      </c>
      <c r="E18" s="14">
        <v>1802632</v>
      </c>
      <c r="F18" s="13">
        <v>602191</v>
      </c>
      <c r="G18" s="15">
        <v>299663</v>
      </c>
      <c r="H18" s="4"/>
      <c r="I18" s="13">
        <f t="shared" si="4"/>
        <v>25250952</v>
      </c>
      <c r="J18" s="14">
        <v>14180451</v>
      </c>
      <c r="K18" s="15">
        <v>1398</v>
      </c>
      <c r="L18" s="15">
        <v>3755767</v>
      </c>
      <c r="M18" s="15">
        <v>7313336</v>
      </c>
    </row>
    <row r="19" spans="2:13" ht="15.6" thickBot="1">
      <c r="B19" s="16" t="s">
        <v>18</v>
      </c>
      <c r="C19" s="17">
        <f t="shared" si="2"/>
        <v>26639563</v>
      </c>
      <c r="D19" s="18">
        <f t="shared" si="3"/>
        <v>2896978</v>
      </c>
      <c r="E19" s="18">
        <v>1892189</v>
      </c>
      <c r="F19" s="17">
        <v>665928</v>
      </c>
      <c r="G19" s="19">
        <v>338861</v>
      </c>
      <c r="H19" s="6"/>
      <c r="I19" s="17">
        <f t="shared" si="4"/>
        <v>23742585</v>
      </c>
      <c r="J19" s="18">
        <v>14818582</v>
      </c>
      <c r="K19" s="19">
        <v>3809</v>
      </c>
      <c r="L19" s="19">
        <v>3301886</v>
      </c>
      <c r="M19" s="19">
        <v>5618308</v>
      </c>
    </row>
    <row r="20" spans="2:13" ht="12.75" customHeight="1">
      <c r="B20" s="1" t="s">
        <v>19</v>
      </c>
    </row>
    <row r="21" spans="2:13" ht="12.75" customHeight="1">
      <c r="B21" s="1" t="s">
        <v>20</v>
      </c>
    </row>
  </sheetData>
  <mergeCells count="6">
    <mergeCell ref="B2:M2"/>
    <mergeCell ref="B5:B6"/>
    <mergeCell ref="C5:C6"/>
    <mergeCell ref="D5:G5"/>
    <mergeCell ref="I5:M5"/>
    <mergeCell ref="B4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M21"/>
  <sheetViews>
    <sheetView showRowColHeaders="0" zoomScale="80" zoomScaleNormal="80" workbookViewId="0">
      <selection activeCell="J7" sqref="J7:M7"/>
    </sheetView>
  </sheetViews>
  <sheetFormatPr baseColWidth="10" defaultColWidth="11.44140625" defaultRowHeight="15"/>
  <cols>
    <col min="1" max="1" width="2.6640625" style="1" customWidth="1"/>
    <col min="2" max="7" width="14.6640625" style="1" customWidth="1"/>
    <col min="8" max="8" width="2.6640625" style="1" customWidth="1"/>
    <col min="9" max="13" width="14.6640625" style="1" customWidth="1"/>
    <col min="14" max="16384" width="11.44140625" style="1"/>
  </cols>
  <sheetData>
    <row r="2" spans="2:13" ht="19.2">
      <c r="B2" s="35" t="s">
        <v>24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4" spans="2:13" ht="18" customHeight="1" thickBot="1">
      <c r="B4" s="39" t="s">
        <v>21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2:13" ht="15.75" customHeight="1">
      <c r="B5" s="36" t="s">
        <v>0</v>
      </c>
      <c r="C5" s="36" t="s">
        <v>1</v>
      </c>
      <c r="D5" s="38" t="s">
        <v>2</v>
      </c>
      <c r="E5" s="38"/>
      <c r="F5" s="38"/>
      <c r="G5" s="38"/>
      <c r="H5" s="2"/>
      <c r="I5" s="40" t="s">
        <v>3</v>
      </c>
      <c r="J5" s="40"/>
      <c r="K5" s="40"/>
      <c r="L5" s="40"/>
      <c r="M5" s="40"/>
    </row>
    <row r="6" spans="2:13" ht="29.25" customHeight="1" thickBot="1">
      <c r="B6" s="37"/>
      <c r="C6" s="37"/>
      <c r="D6" s="20" t="s">
        <v>4</v>
      </c>
      <c r="E6" s="20" t="s">
        <v>5</v>
      </c>
      <c r="F6" s="20" t="s">
        <v>6</v>
      </c>
      <c r="G6" s="20" t="s">
        <v>22</v>
      </c>
      <c r="H6" s="21"/>
      <c r="I6" s="20" t="s">
        <v>4</v>
      </c>
      <c r="J6" s="20" t="s">
        <v>5</v>
      </c>
      <c r="K6" s="20" t="s">
        <v>6</v>
      </c>
      <c r="L6" s="20" t="s">
        <v>23</v>
      </c>
      <c r="M6" s="20" t="s">
        <v>22</v>
      </c>
    </row>
    <row r="7" spans="2:13" ht="18" customHeight="1">
      <c r="B7" s="7" t="s">
        <v>1</v>
      </c>
      <c r="C7" s="8">
        <f>D7+I7</f>
        <v>314346743</v>
      </c>
      <c r="D7" s="9">
        <f>SUM(E7:G7)</f>
        <v>37841993</v>
      </c>
      <c r="E7" s="8">
        <f>SUM(E8:E19)</f>
        <v>21583484</v>
      </c>
      <c r="F7" s="10">
        <f t="shared" ref="F7:G7" si="0">SUM(F8:F19)</f>
        <v>8130572</v>
      </c>
      <c r="G7" s="10">
        <f t="shared" si="0"/>
        <v>8127937</v>
      </c>
      <c r="H7" s="11"/>
      <c r="I7" s="8">
        <f>SUM(J7:M7)</f>
        <v>276504750</v>
      </c>
      <c r="J7" s="8">
        <f t="shared" ref="J7:M7" si="1">SUM(J8:J19)</f>
        <v>164038027</v>
      </c>
      <c r="K7" s="10">
        <f t="shared" si="1"/>
        <v>8026</v>
      </c>
      <c r="L7" s="10">
        <f t="shared" si="1"/>
        <v>31956989</v>
      </c>
      <c r="M7" s="10">
        <f t="shared" si="1"/>
        <v>80501708</v>
      </c>
    </row>
    <row r="8" spans="2:13">
      <c r="B8" s="12" t="s">
        <v>7</v>
      </c>
      <c r="C8" s="13">
        <f t="shared" ref="C8:C19" si="2">D8+I8</f>
        <v>23391336</v>
      </c>
      <c r="D8" s="14">
        <f t="shared" ref="D8:D19" si="3">SUM(E8:G8)</f>
        <v>2999254</v>
      </c>
      <c r="E8" s="13">
        <v>1597739</v>
      </c>
      <c r="F8" s="15">
        <v>1079887</v>
      </c>
      <c r="G8" s="15">
        <v>321628</v>
      </c>
      <c r="H8" s="4"/>
      <c r="I8" s="13">
        <f t="shared" ref="I8:I19" si="4">SUM(J8:M8)</f>
        <v>20392082</v>
      </c>
      <c r="J8" s="13">
        <v>13380247</v>
      </c>
      <c r="K8" s="15">
        <v>120</v>
      </c>
      <c r="L8" s="15">
        <v>1660357</v>
      </c>
      <c r="M8" s="15">
        <v>5351358</v>
      </c>
    </row>
    <row r="9" spans="2:13">
      <c r="B9" s="12" t="s">
        <v>8</v>
      </c>
      <c r="C9" s="13">
        <f t="shared" si="2"/>
        <v>18786282</v>
      </c>
      <c r="D9" s="14">
        <f t="shared" si="3"/>
        <v>2758304</v>
      </c>
      <c r="E9" s="13">
        <v>1644920</v>
      </c>
      <c r="F9" s="15">
        <v>888118</v>
      </c>
      <c r="G9" s="15">
        <v>225266</v>
      </c>
      <c r="H9" s="4"/>
      <c r="I9" s="13">
        <f t="shared" si="4"/>
        <v>16027978</v>
      </c>
      <c r="J9" s="13">
        <v>12335915</v>
      </c>
      <c r="K9" s="15">
        <v>215</v>
      </c>
      <c r="L9" s="15">
        <v>1122998</v>
      </c>
      <c r="M9" s="15">
        <v>2568850</v>
      </c>
    </row>
    <row r="10" spans="2:13">
      <c r="B10" s="12" t="s">
        <v>9</v>
      </c>
      <c r="C10" s="13">
        <f t="shared" si="2"/>
        <v>22876390</v>
      </c>
      <c r="D10" s="14">
        <f t="shared" si="3"/>
        <v>2820191</v>
      </c>
      <c r="E10" s="13">
        <v>1794741</v>
      </c>
      <c r="F10" s="15">
        <v>911806</v>
      </c>
      <c r="G10" s="15">
        <v>113644</v>
      </c>
      <c r="H10" s="4"/>
      <c r="I10" s="13">
        <f t="shared" si="4"/>
        <v>20056199</v>
      </c>
      <c r="J10" s="13">
        <v>14336880</v>
      </c>
      <c r="K10" s="15">
        <v>2721</v>
      </c>
      <c r="L10" s="15">
        <v>1792696</v>
      </c>
      <c r="M10" s="15">
        <v>3923902</v>
      </c>
    </row>
    <row r="11" spans="2:13">
      <c r="B11" s="12" t="s">
        <v>10</v>
      </c>
      <c r="C11" s="13">
        <f t="shared" si="2"/>
        <v>20891714</v>
      </c>
      <c r="D11" s="14">
        <f t="shared" si="3"/>
        <v>2603158</v>
      </c>
      <c r="E11" s="13">
        <v>1621177</v>
      </c>
      <c r="F11" s="15">
        <v>584598</v>
      </c>
      <c r="G11" s="15">
        <v>397383</v>
      </c>
      <c r="H11" s="4"/>
      <c r="I11" s="13">
        <f t="shared" si="4"/>
        <v>18288556</v>
      </c>
      <c r="J11" s="13">
        <v>12376656</v>
      </c>
      <c r="K11" s="15">
        <v>660</v>
      </c>
      <c r="L11" s="15">
        <v>1616783</v>
      </c>
      <c r="M11" s="15">
        <v>4294457</v>
      </c>
    </row>
    <row r="12" spans="2:13">
      <c r="B12" s="12" t="s">
        <v>11</v>
      </c>
      <c r="C12" s="13">
        <f t="shared" si="2"/>
        <v>23250400</v>
      </c>
      <c r="D12" s="14">
        <f t="shared" si="3"/>
        <v>3232405</v>
      </c>
      <c r="E12" s="13">
        <v>1954169</v>
      </c>
      <c r="F12" s="15">
        <v>621550</v>
      </c>
      <c r="G12" s="15">
        <v>656686</v>
      </c>
      <c r="H12" s="4"/>
      <c r="I12" s="13">
        <f t="shared" si="4"/>
        <v>20017995</v>
      </c>
      <c r="J12" s="13">
        <v>11952530</v>
      </c>
      <c r="K12" s="15">
        <v>380</v>
      </c>
      <c r="L12" s="15">
        <v>2551026</v>
      </c>
      <c r="M12" s="15">
        <v>5514059</v>
      </c>
    </row>
    <row r="13" spans="2:13">
      <c r="B13" s="12" t="s">
        <v>12</v>
      </c>
      <c r="C13" s="13">
        <f t="shared" si="2"/>
        <v>24630536</v>
      </c>
      <c r="D13" s="14">
        <f t="shared" si="3"/>
        <v>2877462</v>
      </c>
      <c r="E13" s="13">
        <v>1758220</v>
      </c>
      <c r="F13" s="15">
        <v>633552</v>
      </c>
      <c r="G13" s="15">
        <v>485690</v>
      </c>
      <c r="H13" s="4"/>
      <c r="I13" s="13">
        <f t="shared" si="4"/>
        <v>21753074</v>
      </c>
      <c r="J13" s="13">
        <v>12173956</v>
      </c>
      <c r="K13" s="15">
        <v>765</v>
      </c>
      <c r="L13" s="15">
        <v>2959434</v>
      </c>
      <c r="M13" s="15">
        <v>6618919</v>
      </c>
    </row>
    <row r="14" spans="2:13">
      <c r="B14" s="12" t="s">
        <v>13</v>
      </c>
      <c r="C14" s="13">
        <f t="shared" si="2"/>
        <v>26669107</v>
      </c>
      <c r="D14" s="14">
        <f t="shared" si="3"/>
        <v>3184495</v>
      </c>
      <c r="E14" s="13">
        <v>1820796</v>
      </c>
      <c r="F14" s="15">
        <v>603635</v>
      </c>
      <c r="G14" s="15">
        <v>760064</v>
      </c>
      <c r="H14" s="4"/>
      <c r="I14" s="13">
        <f t="shared" si="4"/>
        <v>23484612</v>
      </c>
      <c r="J14" s="13">
        <v>13698672</v>
      </c>
      <c r="K14" s="15">
        <v>345</v>
      </c>
      <c r="L14" s="15">
        <v>2655878</v>
      </c>
      <c r="M14" s="15">
        <v>7129717</v>
      </c>
    </row>
    <row r="15" spans="2:13">
      <c r="B15" s="12" t="s">
        <v>14</v>
      </c>
      <c r="C15" s="13">
        <f t="shared" si="2"/>
        <v>28403474</v>
      </c>
      <c r="D15" s="14">
        <f t="shared" si="3"/>
        <v>3548624</v>
      </c>
      <c r="E15" s="13">
        <v>1899377</v>
      </c>
      <c r="F15" s="15">
        <v>631350</v>
      </c>
      <c r="G15" s="15">
        <v>1017897</v>
      </c>
      <c r="H15" s="4"/>
      <c r="I15" s="13">
        <f t="shared" si="4"/>
        <v>24854850</v>
      </c>
      <c r="J15" s="13">
        <v>13667615</v>
      </c>
      <c r="K15" s="15">
        <v>635</v>
      </c>
      <c r="L15" s="15">
        <v>2996367</v>
      </c>
      <c r="M15" s="15">
        <v>8190233</v>
      </c>
    </row>
    <row r="16" spans="2:13">
      <c r="B16" s="12" t="s">
        <v>15</v>
      </c>
      <c r="C16" s="13">
        <f t="shared" si="2"/>
        <v>29528499</v>
      </c>
      <c r="D16" s="14">
        <f t="shared" si="3"/>
        <v>3376725</v>
      </c>
      <c r="E16" s="13">
        <v>1832799</v>
      </c>
      <c r="F16" s="15">
        <v>548437</v>
      </c>
      <c r="G16" s="15">
        <v>995489</v>
      </c>
      <c r="H16" s="4"/>
      <c r="I16" s="13">
        <f t="shared" si="4"/>
        <v>26151774</v>
      </c>
      <c r="J16" s="13">
        <v>13344995</v>
      </c>
      <c r="K16" s="15">
        <v>225</v>
      </c>
      <c r="L16" s="15">
        <v>3839298</v>
      </c>
      <c r="M16" s="15">
        <v>8967256</v>
      </c>
    </row>
    <row r="17" spans="2:13">
      <c r="B17" s="12" t="s">
        <v>16</v>
      </c>
      <c r="C17" s="13">
        <f t="shared" si="2"/>
        <v>30886129</v>
      </c>
      <c r="D17" s="14">
        <f t="shared" si="3"/>
        <v>3472954</v>
      </c>
      <c r="E17" s="13">
        <v>1870725</v>
      </c>
      <c r="F17" s="15">
        <v>616432</v>
      </c>
      <c r="G17" s="15">
        <v>985797</v>
      </c>
      <c r="H17" s="4"/>
      <c r="I17" s="13">
        <f t="shared" si="4"/>
        <v>27413175</v>
      </c>
      <c r="J17" s="13">
        <v>14046601</v>
      </c>
      <c r="K17" s="15">
        <v>620</v>
      </c>
      <c r="L17" s="15">
        <v>4051872</v>
      </c>
      <c r="M17" s="15">
        <v>9314082</v>
      </c>
    </row>
    <row r="18" spans="2:13">
      <c r="B18" s="12" t="s">
        <v>17</v>
      </c>
      <c r="C18" s="13">
        <f t="shared" si="2"/>
        <v>32784500</v>
      </c>
      <c r="D18" s="14">
        <f t="shared" si="3"/>
        <v>3631850</v>
      </c>
      <c r="E18" s="13">
        <v>1954520</v>
      </c>
      <c r="F18" s="15">
        <v>553203</v>
      </c>
      <c r="G18" s="15">
        <v>1124127</v>
      </c>
      <c r="H18" s="4"/>
      <c r="I18" s="13">
        <f t="shared" si="4"/>
        <v>29152650</v>
      </c>
      <c r="J18" s="13">
        <v>15709063</v>
      </c>
      <c r="K18" s="15">
        <v>860</v>
      </c>
      <c r="L18" s="15">
        <v>3611539</v>
      </c>
      <c r="M18" s="15">
        <v>9831188</v>
      </c>
    </row>
    <row r="19" spans="2:13" ht="15.6" thickBot="1">
      <c r="B19" s="16" t="s">
        <v>18</v>
      </c>
      <c r="C19" s="17">
        <f t="shared" si="2"/>
        <v>32248376</v>
      </c>
      <c r="D19" s="18">
        <f t="shared" si="3"/>
        <v>3336571</v>
      </c>
      <c r="E19" s="17">
        <v>1834301</v>
      </c>
      <c r="F19" s="19">
        <v>458004</v>
      </c>
      <c r="G19" s="19">
        <v>1044266</v>
      </c>
      <c r="H19" s="6"/>
      <c r="I19" s="17">
        <f t="shared" si="4"/>
        <v>28911805</v>
      </c>
      <c r="J19" s="17">
        <v>17014897</v>
      </c>
      <c r="K19" s="19">
        <v>480</v>
      </c>
      <c r="L19" s="19">
        <v>3098741</v>
      </c>
      <c r="M19" s="19">
        <v>8797687</v>
      </c>
    </row>
    <row r="20" spans="2:13" ht="12.75" customHeight="1">
      <c r="B20" s="1" t="s">
        <v>19</v>
      </c>
    </row>
    <row r="21" spans="2:13" ht="12.75" customHeight="1">
      <c r="B21" s="1" t="s">
        <v>20</v>
      </c>
    </row>
  </sheetData>
  <mergeCells count="6">
    <mergeCell ref="B2:M2"/>
    <mergeCell ref="B5:B6"/>
    <mergeCell ref="C5:C6"/>
    <mergeCell ref="D5:G5"/>
    <mergeCell ref="I5:M5"/>
    <mergeCell ref="B4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M21"/>
  <sheetViews>
    <sheetView showRowColHeaders="0" zoomScale="80" zoomScaleNormal="80" workbookViewId="0">
      <selection activeCell="M47" sqref="M47"/>
    </sheetView>
  </sheetViews>
  <sheetFormatPr baseColWidth="10" defaultColWidth="11.44140625" defaultRowHeight="15"/>
  <cols>
    <col min="1" max="1" width="2.6640625" style="1" customWidth="1"/>
    <col min="2" max="7" width="14.6640625" style="1" customWidth="1"/>
    <col min="8" max="8" width="2.6640625" style="1" customWidth="1"/>
    <col min="9" max="13" width="14.6640625" style="1" customWidth="1"/>
    <col min="14" max="16384" width="11.44140625" style="1"/>
  </cols>
  <sheetData>
    <row r="2" spans="2:13" ht="19.2">
      <c r="B2" s="35" t="s">
        <v>32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4" spans="2:13" ht="18" customHeight="1" thickBot="1">
      <c r="B4" s="39" t="s">
        <v>21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2:13" ht="15.75" customHeight="1">
      <c r="B5" s="36" t="s">
        <v>0</v>
      </c>
      <c r="C5" s="36" t="s">
        <v>1</v>
      </c>
      <c r="D5" s="38" t="s">
        <v>2</v>
      </c>
      <c r="E5" s="38"/>
      <c r="F5" s="38"/>
      <c r="G5" s="38"/>
      <c r="H5" s="27"/>
      <c r="I5" s="40" t="s">
        <v>3</v>
      </c>
      <c r="J5" s="40"/>
      <c r="K5" s="40"/>
      <c r="L5" s="40"/>
      <c r="M5" s="40"/>
    </row>
    <row r="6" spans="2:13" ht="29.25" customHeight="1" thickBot="1">
      <c r="B6" s="37"/>
      <c r="C6" s="37"/>
      <c r="D6" s="20" t="s">
        <v>4</v>
      </c>
      <c r="E6" s="20" t="s">
        <v>5</v>
      </c>
      <c r="F6" s="20" t="s">
        <v>6</v>
      </c>
      <c r="G6" s="20" t="s">
        <v>22</v>
      </c>
      <c r="H6" s="21"/>
      <c r="I6" s="20" t="s">
        <v>4</v>
      </c>
      <c r="J6" s="20" t="s">
        <v>5</v>
      </c>
      <c r="K6" s="20" t="s">
        <v>6</v>
      </c>
      <c r="L6" s="20" t="s">
        <v>23</v>
      </c>
      <c r="M6" s="20" t="s">
        <v>22</v>
      </c>
    </row>
    <row r="7" spans="2:13" ht="18" customHeight="1">
      <c r="B7" s="7" t="s">
        <v>1</v>
      </c>
      <c r="C7" s="8">
        <f>D7+I7</f>
        <v>325700327</v>
      </c>
      <c r="D7" s="9">
        <f>SUM(E7:G7)</f>
        <v>36190473</v>
      </c>
      <c r="E7" s="8">
        <f>SUM(E8:E19)</f>
        <v>25211928</v>
      </c>
      <c r="F7" s="10">
        <f t="shared" ref="F7:G7" si="0">SUM(F8:F19)</f>
        <v>2237453</v>
      </c>
      <c r="G7" s="10">
        <f t="shared" si="0"/>
        <v>8741092</v>
      </c>
      <c r="H7" s="11"/>
      <c r="I7" s="8">
        <f>SUM(J7:M7)</f>
        <v>289509854</v>
      </c>
      <c r="J7" s="8">
        <f t="shared" ref="J7:M7" si="1">SUM(J8:J19)</f>
        <v>175067202</v>
      </c>
      <c r="K7" s="10">
        <f t="shared" si="1"/>
        <v>11610</v>
      </c>
      <c r="L7" s="10">
        <f t="shared" si="1"/>
        <v>25788207</v>
      </c>
      <c r="M7" s="10">
        <f t="shared" si="1"/>
        <v>88642835</v>
      </c>
    </row>
    <row r="8" spans="2:13">
      <c r="B8" s="12" t="s">
        <v>7</v>
      </c>
      <c r="C8" s="13">
        <f t="shared" ref="C8:C19" si="2">D8+I8</f>
        <v>25134826</v>
      </c>
      <c r="D8" s="14">
        <f t="shared" ref="D8:D19" si="3">SUM(E8:G8)</f>
        <v>2985410</v>
      </c>
      <c r="E8" s="15">
        <v>1881853</v>
      </c>
      <c r="F8" s="15">
        <v>296977</v>
      </c>
      <c r="G8" s="15">
        <v>806580</v>
      </c>
      <c r="H8" s="4"/>
      <c r="I8" s="13">
        <f t="shared" ref="I8:I19" si="4">SUM(J8:M8)</f>
        <v>22149416</v>
      </c>
      <c r="J8" s="15">
        <v>13411491</v>
      </c>
      <c r="K8" s="15">
        <v>580</v>
      </c>
      <c r="L8" s="15">
        <v>2536932</v>
      </c>
      <c r="M8" s="15">
        <v>6200413</v>
      </c>
    </row>
    <row r="9" spans="2:13">
      <c r="B9" s="12" t="s">
        <v>8</v>
      </c>
      <c r="C9" s="13">
        <f t="shared" si="2"/>
        <v>19975826</v>
      </c>
      <c r="D9" s="14">
        <f t="shared" si="3"/>
        <v>2785473</v>
      </c>
      <c r="E9" s="15">
        <v>1799195</v>
      </c>
      <c r="F9" s="15">
        <v>249131</v>
      </c>
      <c r="G9" s="15">
        <v>737147</v>
      </c>
      <c r="H9" s="4"/>
      <c r="I9" s="13">
        <f t="shared" si="4"/>
        <v>17190353</v>
      </c>
      <c r="J9" s="15">
        <v>12480852</v>
      </c>
      <c r="K9" s="15">
        <v>1460</v>
      </c>
      <c r="L9" s="15">
        <v>763229</v>
      </c>
      <c r="M9" s="15">
        <v>3944812</v>
      </c>
    </row>
    <row r="10" spans="2:13">
      <c r="B10" s="12" t="s">
        <v>9</v>
      </c>
      <c r="C10" s="13">
        <f t="shared" si="2"/>
        <v>21474781</v>
      </c>
      <c r="D10" s="14">
        <f t="shared" si="3"/>
        <v>2996736</v>
      </c>
      <c r="E10" s="15">
        <v>1975767</v>
      </c>
      <c r="F10" s="15">
        <v>279344</v>
      </c>
      <c r="G10" s="15">
        <v>741625</v>
      </c>
      <c r="H10" s="4"/>
      <c r="I10" s="13">
        <f t="shared" si="4"/>
        <v>18478045</v>
      </c>
      <c r="J10" s="15">
        <v>14031392</v>
      </c>
      <c r="K10" s="15">
        <v>530</v>
      </c>
      <c r="L10" s="15">
        <v>372590</v>
      </c>
      <c r="M10" s="15">
        <v>4073533</v>
      </c>
    </row>
    <row r="11" spans="2:13">
      <c r="B11" s="12" t="s">
        <v>10</v>
      </c>
      <c r="C11" s="13">
        <f t="shared" si="2"/>
        <v>22164735</v>
      </c>
      <c r="D11" s="14">
        <f t="shared" si="3"/>
        <v>3058632</v>
      </c>
      <c r="E11" s="15">
        <v>2051453</v>
      </c>
      <c r="F11" s="15">
        <v>312790</v>
      </c>
      <c r="G11" s="15">
        <v>694389</v>
      </c>
      <c r="H11" s="4"/>
      <c r="I11" s="13">
        <f t="shared" si="4"/>
        <v>19106103</v>
      </c>
      <c r="J11" s="15">
        <v>13523583</v>
      </c>
      <c r="K11" s="15">
        <v>520</v>
      </c>
      <c r="L11" s="15">
        <v>627843</v>
      </c>
      <c r="M11" s="15">
        <v>4954157</v>
      </c>
    </row>
    <row r="12" spans="2:13">
      <c r="B12" s="12" t="s">
        <v>11</v>
      </c>
      <c r="C12" s="13">
        <f t="shared" si="2"/>
        <v>24944164</v>
      </c>
      <c r="D12" s="14">
        <f t="shared" si="3"/>
        <v>3145637</v>
      </c>
      <c r="E12" s="15">
        <v>2153750</v>
      </c>
      <c r="F12" s="15">
        <v>198661</v>
      </c>
      <c r="G12" s="15">
        <v>793226</v>
      </c>
      <c r="H12" s="4"/>
      <c r="I12" s="13">
        <f t="shared" si="4"/>
        <v>21798527</v>
      </c>
      <c r="J12" s="15">
        <v>12608505</v>
      </c>
      <c r="K12" s="15">
        <v>560</v>
      </c>
      <c r="L12" s="15">
        <v>1569587</v>
      </c>
      <c r="M12" s="15">
        <v>7619875</v>
      </c>
    </row>
    <row r="13" spans="2:13">
      <c r="B13" s="12" t="s">
        <v>12</v>
      </c>
      <c r="C13" s="13">
        <f t="shared" si="2"/>
        <v>24108574</v>
      </c>
      <c r="D13" s="14">
        <f t="shared" si="3"/>
        <v>2993105</v>
      </c>
      <c r="E13" s="15">
        <v>2039815</v>
      </c>
      <c r="F13" s="15">
        <v>114564</v>
      </c>
      <c r="G13" s="15">
        <v>838726</v>
      </c>
      <c r="H13" s="4"/>
      <c r="I13" s="13">
        <f t="shared" si="4"/>
        <v>21115469</v>
      </c>
      <c r="J13" s="15">
        <v>12552229</v>
      </c>
      <c r="K13" s="15">
        <v>370</v>
      </c>
      <c r="L13" s="15">
        <v>2160558</v>
      </c>
      <c r="M13" s="15">
        <v>6402312</v>
      </c>
    </row>
    <row r="14" spans="2:13">
      <c r="B14" s="12" t="s">
        <v>13</v>
      </c>
      <c r="C14" s="13">
        <f t="shared" si="2"/>
        <v>27879395</v>
      </c>
      <c r="D14" s="14">
        <f t="shared" si="3"/>
        <v>3039782</v>
      </c>
      <c r="E14" s="15">
        <v>2115258</v>
      </c>
      <c r="F14" s="15">
        <v>109845</v>
      </c>
      <c r="G14" s="15">
        <v>814679</v>
      </c>
      <c r="H14" s="4"/>
      <c r="I14" s="13">
        <f t="shared" si="4"/>
        <v>24839613</v>
      </c>
      <c r="J14" s="15">
        <v>15935406</v>
      </c>
      <c r="K14" s="15">
        <v>150</v>
      </c>
      <c r="L14" s="15">
        <v>2079615</v>
      </c>
      <c r="M14" s="15">
        <v>6824442</v>
      </c>
    </row>
    <row r="15" spans="2:13">
      <c r="B15" s="12" t="s">
        <v>14</v>
      </c>
      <c r="C15" s="13">
        <f t="shared" si="2"/>
        <v>29233056</v>
      </c>
      <c r="D15" s="14">
        <f t="shared" si="3"/>
        <v>3020597</v>
      </c>
      <c r="E15" s="15">
        <v>2189088</v>
      </c>
      <c r="F15" s="15">
        <v>108216</v>
      </c>
      <c r="G15" s="15">
        <v>723293</v>
      </c>
      <c r="H15" s="4"/>
      <c r="I15" s="13">
        <f t="shared" si="4"/>
        <v>26212459</v>
      </c>
      <c r="J15" s="15">
        <v>15252455</v>
      </c>
      <c r="K15" s="15">
        <v>642</v>
      </c>
      <c r="L15" s="15">
        <v>2982698</v>
      </c>
      <c r="M15" s="15">
        <v>7976664</v>
      </c>
    </row>
    <row r="16" spans="2:13">
      <c r="B16" s="12" t="s">
        <v>15</v>
      </c>
      <c r="C16" s="13">
        <f t="shared" si="2"/>
        <v>32239541</v>
      </c>
      <c r="D16" s="14">
        <f t="shared" si="3"/>
        <v>2888470</v>
      </c>
      <c r="E16" s="15">
        <v>2138961</v>
      </c>
      <c r="F16" s="15">
        <v>128050</v>
      </c>
      <c r="G16" s="15">
        <v>621459</v>
      </c>
      <c r="H16" s="4"/>
      <c r="I16" s="13">
        <f t="shared" si="4"/>
        <v>29351071</v>
      </c>
      <c r="J16" s="15">
        <v>15699825</v>
      </c>
      <c r="K16" s="15">
        <v>380</v>
      </c>
      <c r="L16" s="15">
        <v>4176752</v>
      </c>
      <c r="M16" s="15">
        <v>9474114</v>
      </c>
    </row>
    <row r="17" spans="2:13">
      <c r="B17" s="12" t="s">
        <v>16</v>
      </c>
      <c r="C17" s="13">
        <f t="shared" si="2"/>
        <v>33741464</v>
      </c>
      <c r="D17" s="14">
        <f t="shared" si="3"/>
        <v>3174253</v>
      </c>
      <c r="E17" s="15">
        <v>2272095</v>
      </c>
      <c r="F17" s="15">
        <v>148229</v>
      </c>
      <c r="G17" s="15">
        <v>753929</v>
      </c>
      <c r="H17" s="4"/>
      <c r="I17" s="13">
        <f t="shared" si="4"/>
        <v>30567211</v>
      </c>
      <c r="J17" s="15">
        <v>16724632</v>
      </c>
      <c r="K17" s="15">
        <v>620</v>
      </c>
      <c r="L17" s="15">
        <v>3092408</v>
      </c>
      <c r="M17" s="15">
        <v>10749551</v>
      </c>
    </row>
    <row r="18" spans="2:13">
      <c r="B18" s="12" t="s">
        <v>17</v>
      </c>
      <c r="C18" s="13">
        <f t="shared" si="2"/>
        <v>31980924</v>
      </c>
      <c r="D18" s="14">
        <f t="shared" si="3"/>
        <v>3140869</v>
      </c>
      <c r="E18" s="15">
        <v>2338041</v>
      </c>
      <c r="F18" s="15">
        <v>142337</v>
      </c>
      <c r="G18" s="15">
        <v>660491</v>
      </c>
      <c r="H18" s="4"/>
      <c r="I18" s="13">
        <f t="shared" si="4"/>
        <v>28840055</v>
      </c>
      <c r="J18" s="15">
        <v>16364449</v>
      </c>
      <c r="K18" s="15">
        <v>3258</v>
      </c>
      <c r="L18" s="15">
        <v>2606143</v>
      </c>
      <c r="M18" s="15">
        <v>9866205</v>
      </c>
    </row>
    <row r="19" spans="2:13" ht="15.6" thickBot="1">
      <c r="B19" s="16" t="s">
        <v>18</v>
      </c>
      <c r="C19" s="17">
        <f t="shared" si="2"/>
        <v>32823041</v>
      </c>
      <c r="D19" s="18">
        <f t="shared" si="3"/>
        <v>2961509</v>
      </c>
      <c r="E19" s="19">
        <v>2256652</v>
      </c>
      <c r="F19" s="19">
        <v>149309</v>
      </c>
      <c r="G19" s="19">
        <v>555548</v>
      </c>
      <c r="H19" s="6"/>
      <c r="I19" s="17">
        <f t="shared" si="4"/>
        <v>29861532</v>
      </c>
      <c r="J19" s="19">
        <v>16482383</v>
      </c>
      <c r="K19" s="19">
        <v>2540</v>
      </c>
      <c r="L19" s="19">
        <v>2819852</v>
      </c>
      <c r="M19" s="19">
        <v>10556757</v>
      </c>
    </row>
    <row r="20" spans="2:13" ht="12.75" customHeight="1">
      <c r="B20" s="1" t="s">
        <v>19</v>
      </c>
    </row>
    <row r="21" spans="2:13" ht="12.75" customHeight="1">
      <c r="B21" s="1" t="s">
        <v>20</v>
      </c>
    </row>
  </sheetData>
  <mergeCells count="6">
    <mergeCell ref="B2:M2"/>
    <mergeCell ref="B4:M4"/>
    <mergeCell ref="B5:B6"/>
    <mergeCell ref="C5:C6"/>
    <mergeCell ref="D5:G5"/>
    <mergeCell ref="I5:M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M21"/>
  <sheetViews>
    <sheetView showRowColHeaders="0" zoomScale="80" zoomScaleNormal="80" workbookViewId="0">
      <selection activeCell="J7" sqref="J7:M7"/>
    </sheetView>
  </sheetViews>
  <sheetFormatPr baseColWidth="10" defaultColWidth="11.44140625" defaultRowHeight="15"/>
  <cols>
    <col min="1" max="1" width="2.6640625" style="1" customWidth="1"/>
    <col min="2" max="7" width="14.6640625" style="1" customWidth="1"/>
    <col min="8" max="8" width="2.6640625" style="1" customWidth="1"/>
    <col min="9" max="13" width="14.6640625" style="1" customWidth="1"/>
    <col min="14" max="16384" width="11.44140625" style="1"/>
  </cols>
  <sheetData>
    <row r="2" spans="2:13" ht="19.2">
      <c r="B2" s="35" t="s">
        <v>33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4" spans="2:13" ht="18" customHeight="1" thickBot="1">
      <c r="B4" s="39" t="s">
        <v>21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2:13" ht="15.75" customHeight="1">
      <c r="B5" s="36" t="s">
        <v>0</v>
      </c>
      <c r="C5" s="36" t="s">
        <v>1</v>
      </c>
      <c r="D5" s="38" t="s">
        <v>2</v>
      </c>
      <c r="E5" s="38"/>
      <c r="F5" s="38"/>
      <c r="G5" s="38"/>
      <c r="H5" s="2"/>
      <c r="I5" s="40" t="s">
        <v>3</v>
      </c>
      <c r="J5" s="40"/>
      <c r="K5" s="40"/>
      <c r="L5" s="40"/>
      <c r="M5" s="40"/>
    </row>
    <row r="6" spans="2:13" ht="29.25" customHeight="1" thickBot="1">
      <c r="B6" s="37"/>
      <c r="C6" s="37"/>
      <c r="D6" s="20" t="s">
        <v>4</v>
      </c>
      <c r="E6" s="20" t="s">
        <v>5</v>
      </c>
      <c r="F6" s="20" t="s">
        <v>6</v>
      </c>
      <c r="G6" s="20" t="s">
        <v>22</v>
      </c>
      <c r="H6" s="21"/>
      <c r="I6" s="20" t="s">
        <v>4</v>
      </c>
      <c r="J6" s="20" t="s">
        <v>5</v>
      </c>
      <c r="K6" s="20" t="s">
        <v>6</v>
      </c>
      <c r="L6" s="20" t="s">
        <v>23</v>
      </c>
      <c r="M6" s="20" t="s">
        <v>22</v>
      </c>
    </row>
    <row r="7" spans="2:13" ht="18" customHeight="1">
      <c r="B7" s="7" t="s">
        <v>1</v>
      </c>
      <c r="C7" s="8">
        <f>D7+I7</f>
        <v>337957072.62</v>
      </c>
      <c r="D7" s="8">
        <f>SUM(E7:G7)</f>
        <v>32336512.620000001</v>
      </c>
      <c r="E7" s="8">
        <f>SUM(E8:E19)</f>
        <v>25008652.52</v>
      </c>
      <c r="F7" s="10">
        <f t="shared" ref="F7:G7" si="0">SUM(F8:F19)</f>
        <v>1449116.8</v>
      </c>
      <c r="G7" s="10">
        <f t="shared" si="0"/>
        <v>5878743.2999999998</v>
      </c>
      <c r="H7" s="9"/>
      <c r="I7" s="8">
        <f>SUM(J7:M7)</f>
        <v>305620560</v>
      </c>
      <c r="J7" s="9">
        <f t="shared" ref="J7:M7" si="1">SUM(J8:J19)</f>
        <v>186059788</v>
      </c>
      <c r="K7" s="10">
        <f t="shared" si="1"/>
        <v>81589</v>
      </c>
      <c r="L7" s="10">
        <f t="shared" si="1"/>
        <v>26210102</v>
      </c>
      <c r="M7" s="10">
        <f t="shared" si="1"/>
        <v>93269081</v>
      </c>
    </row>
    <row r="8" spans="2:13">
      <c r="B8" s="12" t="s">
        <v>7</v>
      </c>
      <c r="C8" s="13">
        <f t="shared" ref="C8:C19" si="2">D8+I8</f>
        <v>26594082</v>
      </c>
      <c r="D8" s="13">
        <f t="shared" ref="D8:D19" si="3">SUM(E8:G8)</f>
        <v>2543518</v>
      </c>
      <c r="E8" s="15">
        <v>1993116</v>
      </c>
      <c r="F8" s="15">
        <v>117727</v>
      </c>
      <c r="G8" s="15">
        <v>432675</v>
      </c>
      <c r="H8" s="14"/>
      <c r="I8" s="13">
        <f t="shared" ref="I8:I19" si="4">SUM(J8:M8)</f>
        <v>24050564</v>
      </c>
      <c r="J8" s="14">
        <v>15339518</v>
      </c>
      <c r="K8" s="15">
        <v>6045</v>
      </c>
      <c r="L8" s="15">
        <v>1929103</v>
      </c>
      <c r="M8" s="15">
        <v>6775898</v>
      </c>
    </row>
    <row r="9" spans="2:13">
      <c r="B9" s="12" t="s">
        <v>8</v>
      </c>
      <c r="C9" s="13">
        <f t="shared" si="2"/>
        <v>19502165</v>
      </c>
      <c r="D9" s="13">
        <f t="shared" si="3"/>
        <v>2335512</v>
      </c>
      <c r="E9" s="15">
        <v>1854394</v>
      </c>
      <c r="F9" s="15">
        <v>94802</v>
      </c>
      <c r="G9" s="15">
        <v>386316</v>
      </c>
      <c r="H9" s="14"/>
      <c r="I9" s="13">
        <f t="shared" si="4"/>
        <v>17166653</v>
      </c>
      <c r="J9" s="14">
        <v>13545503</v>
      </c>
      <c r="K9" s="15">
        <v>5075</v>
      </c>
      <c r="L9" s="15">
        <v>335883</v>
      </c>
      <c r="M9" s="15">
        <v>3280192</v>
      </c>
    </row>
    <row r="10" spans="2:13">
      <c r="B10" s="12" t="s">
        <v>9</v>
      </c>
      <c r="C10" s="13">
        <f t="shared" si="2"/>
        <v>23738932</v>
      </c>
      <c r="D10" s="13">
        <f t="shared" si="3"/>
        <v>2503328</v>
      </c>
      <c r="E10" s="15">
        <v>2058704</v>
      </c>
      <c r="F10" s="15">
        <v>95443</v>
      </c>
      <c r="G10" s="15">
        <v>349181</v>
      </c>
      <c r="H10" s="14"/>
      <c r="I10" s="13">
        <f t="shared" si="4"/>
        <v>21235604</v>
      </c>
      <c r="J10" s="14">
        <v>15507405</v>
      </c>
      <c r="K10" s="15">
        <v>6340</v>
      </c>
      <c r="L10" s="15">
        <v>221234</v>
      </c>
      <c r="M10" s="15">
        <v>5500625</v>
      </c>
    </row>
    <row r="11" spans="2:13">
      <c r="B11" s="12" t="s">
        <v>10</v>
      </c>
      <c r="C11" s="13">
        <f t="shared" si="2"/>
        <v>26394758</v>
      </c>
      <c r="D11" s="13">
        <f t="shared" si="3"/>
        <v>2374563</v>
      </c>
      <c r="E11" s="15">
        <v>1915200</v>
      </c>
      <c r="F11" s="15">
        <v>101861</v>
      </c>
      <c r="G11" s="15">
        <v>357502</v>
      </c>
      <c r="H11" s="14"/>
      <c r="I11" s="13">
        <f t="shared" si="4"/>
        <v>24020195</v>
      </c>
      <c r="J11" s="14">
        <v>14977940</v>
      </c>
      <c r="K11" s="15">
        <v>27273</v>
      </c>
      <c r="L11" s="15">
        <v>1592431</v>
      </c>
      <c r="M11" s="15">
        <v>7422551</v>
      </c>
    </row>
    <row r="12" spans="2:13">
      <c r="B12" s="12" t="s">
        <v>11</v>
      </c>
      <c r="C12" s="13">
        <f t="shared" si="2"/>
        <v>27355645</v>
      </c>
      <c r="D12" s="13">
        <f t="shared" si="3"/>
        <v>2894742</v>
      </c>
      <c r="E12" s="15">
        <v>2265394</v>
      </c>
      <c r="F12" s="15">
        <v>106972</v>
      </c>
      <c r="G12" s="15">
        <v>522376</v>
      </c>
      <c r="H12" s="14"/>
      <c r="I12" s="13">
        <f t="shared" si="4"/>
        <v>24460903</v>
      </c>
      <c r="J12" s="14">
        <v>14632849</v>
      </c>
      <c r="K12" s="15">
        <v>7593</v>
      </c>
      <c r="L12" s="15">
        <v>2370689</v>
      </c>
      <c r="M12" s="15">
        <v>7449772</v>
      </c>
    </row>
    <row r="13" spans="2:13">
      <c r="B13" s="12" t="s">
        <v>12</v>
      </c>
      <c r="C13" s="13">
        <f t="shared" si="2"/>
        <v>25217976</v>
      </c>
      <c r="D13" s="13">
        <f t="shared" si="3"/>
        <v>2640678</v>
      </c>
      <c r="E13" s="15">
        <v>1984270</v>
      </c>
      <c r="F13" s="15">
        <v>111103</v>
      </c>
      <c r="G13" s="15">
        <v>545305</v>
      </c>
      <c r="H13" s="14"/>
      <c r="I13" s="13">
        <f t="shared" si="4"/>
        <v>22577298</v>
      </c>
      <c r="J13" s="14">
        <v>14507642</v>
      </c>
      <c r="K13" s="15">
        <v>12678</v>
      </c>
      <c r="L13" s="15">
        <v>2277143</v>
      </c>
      <c r="M13" s="15">
        <v>5779835</v>
      </c>
    </row>
    <row r="14" spans="2:13">
      <c r="B14" s="12" t="s">
        <v>13</v>
      </c>
      <c r="C14" s="13">
        <f t="shared" si="2"/>
        <v>28117309</v>
      </c>
      <c r="D14" s="13">
        <f t="shared" si="3"/>
        <v>2792123</v>
      </c>
      <c r="E14" s="15">
        <v>1969516</v>
      </c>
      <c r="F14" s="15">
        <v>234098</v>
      </c>
      <c r="G14" s="15">
        <v>588509</v>
      </c>
      <c r="H14" s="14"/>
      <c r="I14" s="13">
        <f t="shared" si="4"/>
        <v>25325186</v>
      </c>
      <c r="J14" s="14">
        <v>16125783</v>
      </c>
      <c r="K14" s="15">
        <v>6155</v>
      </c>
      <c r="L14" s="15">
        <v>2851007</v>
      </c>
      <c r="M14" s="15">
        <v>6342241</v>
      </c>
    </row>
    <row r="15" spans="2:13">
      <c r="B15" s="12" t="s">
        <v>14</v>
      </c>
      <c r="C15" s="13">
        <f t="shared" si="2"/>
        <v>29169268</v>
      </c>
      <c r="D15" s="13">
        <f t="shared" si="3"/>
        <v>2952503.9999999991</v>
      </c>
      <c r="E15" s="15">
        <v>2174329.1999999993</v>
      </c>
      <c r="F15" s="15">
        <v>137680.79999999999</v>
      </c>
      <c r="G15" s="15">
        <v>640494</v>
      </c>
      <c r="H15" s="14"/>
      <c r="I15" s="13">
        <f t="shared" si="4"/>
        <v>26216764</v>
      </c>
      <c r="J15" s="14">
        <v>16037037</v>
      </c>
      <c r="K15" s="15">
        <v>6280</v>
      </c>
      <c r="L15" s="15">
        <v>2701054</v>
      </c>
      <c r="M15" s="15">
        <v>7472393</v>
      </c>
    </row>
    <row r="16" spans="2:13">
      <c r="B16" s="12" t="s">
        <v>15</v>
      </c>
      <c r="C16" s="13">
        <f t="shared" si="2"/>
        <v>31684848.75</v>
      </c>
      <c r="D16" s="13">
        <f t="shared" si="3"/>
        <v>2715098.7499999995</v>
      </c>
      <c r="E16" s="15">
        <v>2147905.4499999997</v>
      </c>
      <c r="F16" s="15">
        <v>124450</v>
      </c>
      <c r="G16" s="15">
        <v>442743.3</v>
      </c>
      <c r="H16" s="14"/>
      <c r="I16" s="13">
        <f t="shared" si="4"/>
        <v>28969750</v>
      </c>
      <c r="J16" s="14">
        <v>14684001</v>
      </c>
      <c r="K16" s="15">
        <v>3400</v>
      </c>
      <c r="L16" s="15">
        <v>4453661</v>
      </c>
      <c r="M16" s="15">
        <v>9828688</v>
      </c>
    </row>
    <row r="17" spans="2:13">
      <c r="B17" s="12" t="s">
        <v>16</v>
      </c>
      <c r="C17" s="13">
        <f t="shared" si="2"/>
        <v>34719556.640000001</v>
      </c>
      <c r="D17" s="13">
        <f t="shared" si="3"/>
        <v>2925831.6399999997</v>
      </c>
      <c r="E17" s="15">
        <v>2227786.6399999997</v>
      </c>
      <c r="F17" s="15">
        <v>91683</v>
      </c>
      <c r="G17" s="15">
        <v>606362</v>
      </c>
      <c r="H17" s="14"/>
      <c r="I17" s="13">
        <f t="shared" si="4"/>
        <v>31793725</v>
      </c>
      <c r="J17" s="14">
        <v>16997971</v>
      </c>
      <c r="K17" s="15">
        <v>300</v>
      </c>
      <c r="L17" s="15">
        <v>2808738</v>
      </c>
      <c r="M17" s="15">
        <v>11986716</v>
      </c>
    </row>
    <row r="18" spans="2:13">
      <c r="B18" s="12" t="s">
        <v>17</v>
      </c>
      <c r="C18" s="13">
        <f t="shared" si="2"/>
        <v>32789275.960000001</v>
      </c>
      <c r="D18" s="13">
        <f t="shared" si="3"/>
        <v>2815581.9599999995</v>
      </c>
      <c r="E18" s="15">
        <v>2167401.9599999995</v>
      </c>
      <c r="F18" s="15">
        <v>111691</v>
      </c>
      <c r="G18" s="15">
        <v>536489</v>
      </c>
      <c r="H18" s="14"/>
      <c r="I18" s="13">
        <f t="shared" si="4"/>
        <v>29973694</v>
      </c>
      <c r="J18" s="14">
        <v>17087111</v>
      </c>
      <c r="K18" s="15">
        <v>310</v>
      </c>
      <c r="L18" s="15">
        <v>2298454</v>
      </c>
      <c r="M18" s="15">
        <v>10587819</v>
      </c>
    </row>
    <row r="19" spans="2:13" ht="15.6" thickBot="1">
      <c r="B19" s="16" t="s">
        <v>18</v>
      </c>
      <c r="C19" s="17">
        <f t="shared" si="2"/>
        <v>32673256.27</v>
      </c>
      <c r="D19" s="17">
        <f t="shared" si="3"/>
        <v>2843032.27</v>
      </c>
      <c r="E19" s="19">
        <v>2250635.27</v>
      </c>
      <c r="F19" s="19">
        <v>121606</v>
      </c>
      <c r="G19" s="19">
        <v>470791</v>
      </c>
      <c r="H19" s="18"/>
      <c r="I19" s="17">
        <f t="shared" si="4"/>
        <v>29830224</v>
      </c>
      <c r="J19" s="18">
        <v>16617028</v>
      </c>
      <c r="K19" s="19">
        <v>140</v>
      </c>
      <c r="L19" s="19">
        <v>2370705</v>
      </c>
      <c r="M19" s="19">
        <v>10842351</v>
      </c>
    </row>
    <row r="20" spans="2:13" ht="12.75" customHeight="1">
      <c r="B20" s="1" t="s">
        <v>19</v>
      </c>
    </row>
    <row r="21" spans="2:13" ht="12.75" customHeight="1">
      <c r="B21" s="1" t="s">
        <v>20</v>
      </c>
    </row>
  </sheetData>
  <mergeCells count="6">
    <mergeCell ref="B2:M2"/>
    <mergeCell ref="B5:B6"/>
    <mergeCell ref="C5:C6"/>
    <mergeCell ref="D5:G5"/>
    <mergeCell ref="I5:M5"/>
    <mergeCell ref="B4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M21"/>
  <sheetViews>
    <sheetView showRowColHeaders="0" zoomScale="80" zoomScaleNormal="80" workbookViewId="0">
      <selection activeCell="L43" sqref="L43"/>
    </sheetView>
  </sheetViews>
  <sheetFormatPr baseColWidth="10" defaultColWidth="11.44140625" defaultRowHeight="15"/>
  <cols>
    <col min="1" max="1" width="2.6640625" style="1" customWidth="1"/>
    <col min="2" max="7" width="14.6640625" style="1" customWidth="1"/>
    <col min="8" max="8" width="2.6640625" style="1" customWidth="1"/>
    <col min="9" max="12" width="14.6640625" style="1" customWidth="1"/>
    <col min="13" max="13" width="16.33203125" style="1" customWidth="1"/>
    <col min="14" max="16384" width="11.44140625" style="1"/>
  </cols>
  <sheetData>
    <row r="2" spans="2:13" ht="19.2">
      <c r="B2" s="35" t="s">
        <v>34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4" spans="2:13" ht="18" customHeight="1" thickBot="1">
      <c r="B4" s="39" t="s">
        <v>21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2:13" ht="15.75" customHeight="1">
      <c r="B5" s="36" t="s">
        <v>0</v>
      </c>
      <c r="C5" s="36" t="s">
        <v>1</v>
      </c>
      <c r="D5" s="38" t="s">
        <v>2</v>
      </c>
      <c r="E5" s="38"/>
      <c r="F5" s="38"/>
      <c r="G5" s="38"/>
      <c r="H5" s="28"/>
      <c r="I5" s="40" t="s">
        <v>3</v>
      </c>
      <c r="J5" s="40"/>
      <c r="K5" s="40"/>
      <c r="L5" s="40"/>
      <c r="M5" s="40"/>
    </row>
    <row r="6" spans="2:13" ht="29.25" customHeight="1" thickBot="1">
      <c r="B6" s="37"/>
      <c r="C6" s="37"/>
      <c r="D6" s="20" t="s">
        <v>4</v>
      </c>
      <c r="E6" s="20" t="s">
        <v>5</v>
      </c>
      <c r="F6" s="20" t="s">
        <v>6</v>
      </c>
      <c r="G6" s="20" t="s">
        <v>22</v>
      </c>
      <c r="H6" s="21"/>
      <c r="I6" s="20" t="s">
        <v>4</v>
      </c>
      <c r="J6" s="20" t="s">
        <v>5</v>
      </c>
      <c r="K6" s="20" t="s">
        <v>6</v>
      </c>
      <c r="L6" s="20" t="s">
        <v>23</v>
      </c>
      <c r="M6" s="20" t="s">
        <v>22</v>
      </c>
    </row>
    <row r="7" spans="2:13" ht="18" customHeight="1">
      <c r="B7" s="7" t="s">
        <v>1</v>
      </c>
      <c r="C7" s="8">
        <f>D7+I7</f>
        <v>339415505.05299997</v>
      </c>
      <c r="D7" s="8">
        <f>SUM(E7:G7)</f>
        <v>31573152.052999999</v>
      </c>
      <c r="E7" s="8">
        <f>SUM(E8:E19)</f>
        <v>25084266.182999998</v>
      </c>
      <c r="F7" s="10">
        <f t="shared" ref="F7:G7" si="0">SUM(F8:F19)</f>
        <v>1836106.8699999999</v>
      </c>
      <c r="G7" s="10">
        <f t="shared" si="0"/>
        <v>4652779</v>
      </c>
      <c r="H7" s="9"/>
      <c r="I7" s="8">
        <f>SUM(J7:M7)</f>
        <v>307842353</v>
      </c>
      <c r="J7" s="9">
        <f t="shared" ref="J7:M7" si="1">SUM(J8:J19)</f>
        <v>178051657</v>
      </c>
      <c r="K7" s="10">
        <f t="shared" si="1"/>
        <v>45489</v>
      </c>
      <c r="L7" s="10">
        <f t="shared" si="1"/>
        <v>21948588</v>
      </c>
      <c r="M7" s="10">
        <f t="shared" si="1"/>
        <v>107796619</v>
      </c>
    </row>
    <row r="8" spans="2:13">
      <c r="B8" s="12" t="s">
        <v>7</v>
      </c>
      <c r="C8" s="13">
        <f t="shared" ref="C8:C19" si="2">D8+I8</f>
        <v>27322854.670000002</v>
      </c>
      <c r="D8" s="13">
        <f>SUM(E8:G8)</f>
        <v>2431047.67</v>
      </c>
      <c r="E8" s="15">
        <v>2023776.67</v>
      </c>
      <c r="F8" s="15">
        <v>88890</v>
      </c>
      <c r="G8" s="15">
        <v>318381</v>
      </c>
      <c r="H8" s="14"/>
      <c r="I8" s="13">
        <f t="shared" ref="I8:I19" si="3">SUM(J8:M8)</f>
        <v>24891807</v>
      </c>
      <c r="J8" s="14">
        <v>14790555</v>
      </c>
      <c r="K8" s="15">
        <v>610</v>
      </c>
      <c r="L8" s="15">
        <v>1334680</v>
      </c>
      <c r="M8" s="15">
        <v>8765962</v>
      </c>
    </row>
    <row r="9" spans="2:13">
      <c r="B9" s="12" t="s">
        <v>8</v>
      </c>
      <c r="C9" s="13">
        <f t="shared" si="2"/>
        <v>22611080.48</v>
      </c>
      <c r="D9" s="13">
        <f t="shared" ref="D9:D19" si="4">SUM(E9:G9)</f>
        <v>2505224.48</v>
      </c>
      <c r="E9" s="15">
        <v>1973168.3099999998</v>
      </c>
      <c r="F9" s="15">
        <v>133858.16999999998</v>
      </c>
      <c r="G9" s="15">
        <v>398198</v>
      </c>
      <c r="H9" s="14"/>
      <c r="I9" s="13">
        <f t="shared" si="3"/>
        <v>20105856</v>
      </c>
      <c r="J9" s="14">
        <v>13758481</v>
      </c>
      <c r="K9" s="15">
        <v>200</v>
      </c>
      <c r="L9" s="15">
        <v>234768</v>
      </c>
      <c r="M9" s="15">
        <v>6112407</v>
      </c>
    </row>
    <row r="10" spans="2:13">
      <c r="B10" s="12" t="s">
        <v>9</v>
      </c>
      <c r="C10" s="13">
        <f t="shared" si="2"/>
        <v>24721230</v>
      </c>
      <c r="D10" s="13">
        <f t="shared" si="4"/>
        <v>2699960</v>
      </c>
      <c r="E10" s="15">
        <v>2243217</v>
      </c>
      <c r="F10" s="15">
        <v>125527</v>
      </c>
      <c r="G10" s="15">
        <v>331216</v>
      </c>
      <c r="H10" s="14"/>
      <c r="I10" s="13">
        <f t="shared" si="3"/>
        <v>22021270</v>
      </c>
      <c r="J10" s="14">
        <v>15280656</v>
      </c>
      <c r="K10" s="15">
        <v>370</v>
      </c>
      <c r="L10" s="15">
        <v>597178</v>
      </c>
      <c r="M10" s="15">
        <v>6143066</v>
      </c>
    </row>
    <row r="11" spans="2:13">
      <c r="B11" s="12" t="s">
        <v>10</v>
      </c>
      <c r="C11" s="13">
        <f t="shared" si="2"/>
        <v>25077872.199999999</v>
      </c>
      <c r="D11" s="13">
        <f t="shared" si="4"/>
        <v>2556180.2000000002</v>
      </c>
      <c r="E11" s="15">
        <v>2146655.2000000002</v>
      </c>
      <c r="F11" s="15">
        <v>114684</v>
      </c>
      <c r="G11" s="15">
        <v>294841</v>
      </c>
      <c r="H11" s="14"/>
      <c r="I11" s="13">
        <f t="shared" si="3"/>
        <v>22521692</v>
      </c>
      <c r="J11" s="14">
        <v>14923974</v>
      </c>
      <c r="K11" s="15">
        <v>180</v>
      </c>
      <c r="L11" s="15">
        <v>1034557</v>
      </c>
      <c r="M11" s="15">
        <v>6562981</v>
      </c>
    </row>
    <row r="12" spans="2:13">
      <c r="B12" s="12" t="s">
        <v>11</v>
      </c>
      <c r="C12" s="13">
        <f t="shared" si="2"/>
        <v>25100735.813000001</v>
      </c>
      <c r="D12" s="13">
        <f t="shared" si="4"/>
        <v>2686708.8130000005</v>
      </c>
      <c r="E12" s="15">
        <v>2222038.8130000005</v>
      </c>
      <c r="F12" s="15">
        <v>160867</v>
      </c>
      <c r="G12" s="15">
        <v>303803</v>
      </c>
      <c r="H12" s="14"/>
      <c r="I12" s="13">
        <f t="shared" si="3"/>
        <v>22414027</v>
      </c>
      <c r="J12" s="14">
        <v>13372856</v>
      </c>
      <c r="K12" s="15">
        <v>660</v>
      </c>
      <c r="L12" s="15">
        <v>1329293</v>
      </c>
      <c r="M12" s="15">
        <v>7711218</v>
      </c>
    </row>
    <row r="13" spans="2:13">
      <c r="B13" s="12" t="s">
        <v>12</v>
      </c>
      <c r="C13" s="13">
        <f t="shared" si="2"/>
        <v>25878485.68</v>
      </c>
      <c r="D13" s="13">
        <f t="shared" si="4"/>
        <v>2565091.6800000006</v>
      </c>
      <c r="E13" s="15">
        <v>2080621.6800000004</v>
      </c>
      <c r="F13" s="15">
        <v>147112</v>
      </c>
      <c r="G13" s="15">
        <v>337358</v>
      </c>
      <c r="H13" s="14"/>
      <c r="I13" s="13">
        <f t="shared" si="3"/>
        <v>23313394</v>
      </c>
      <c r="J13" s="14">
        <v>13813689</v>
      </c>
      <c r="K13" s="15">
        <v>21216</v>
      </c>
      <c r="L13" s="15">
        <v>1464866</v>
      </c>
      <c r="M13" s="15">
        <v>8013623</v>
      </c>
    </row>
    <row r="14" spans="2:13">
      <c r="B14" s="12" t="s">
        <v>13</v>
      </c>
      <c r="C14" s="13">
        <f t="shared" si="2"/>
        <v>27855202.460000001</v>
      </c>
      <c r="D14" s="13">
        <f t="shared" si="4"/>
        <v>2817430.46</v>
      </c>
      <c r="E14" s="15">
        <v>2121255.46</v>
      </c>
      <c r="F14" s="15">
        <v>169297</v>
      </c>
      <c r="G14" s="15">
        <v>526878</v>
      </c>
      <c r="H14" s="14"/>
      <c r="I14" s="13">
        <f t="shared" si="3"/>
        <v>25037772</v>
      </c>
      <c r="J14" s="14">
        <v>14869349</v>
      </c>
      <c r="K14" s="15">
        <v>1042</v>
      </c>
      <c r="L14" s="15">
        <v>2044974</v>
      </c>
      <c r="M14" s="15">
        <v>8122407</v>
      </c>
    </row>
    <row r="15" spans="2:13">
      <c r="B15" s="12" t="s">
        <v>14</v>
      </c>
      <c r="C15" s="13">
        <f t="shared" si="2"/>
        <v>29748078.689999998</v>
      </c>
      <c r="D15" s="13">
        <f t="shared" si="4"/>
        <v>2926256.6899999995</v>
      </c>
      <c r="E15" s="15">
        <v>2213144.1899999995</v>
      </c>
      <c r="F15" s="15">
        <v>155348.5</v>
      </c>
      <c r="G15" s="15">
        <v>557764</v>
      </c>
      <c r="H15" s="14"/>
      <c r="I15" s="13">
        <f t="shared" si="3"/>
        <v>26821822</v>
      </c>
      <c r="J15" s="14">
        <v>14902618</v>
      </c>
      <c r="K15" s="15">
        <v>11802</v>
      </c>
      <c r="L15" s="15">
        <v>2391844</v>
      </c>
      <c r="M15" s="15">
        <v>9515558</v>
      </c>
    </row>
    <row r="16" spans="2:13">
      <c r="B16" s="12" t="s">
        <v>15</v>
      </c>
      <c r="C16" s="13">
        <f t="shared" si="2"/>
        <v>33865862.25</v>
      </c>
      <c r="D16" s="13">
        <f t="shared" si="4"/>
        <v>2712726.25</v>
      </c>
      <c r="E16" s="15">
        <v>2068836.0499999998</v>
      </c>
      <c r="F16" s="15">
        <v>160919.20000000001</v>
      </c>
      <c r="G16" s="15">
        <v>482971</v>
      </c>
      <c r="H16" s="14"/>
      <c r="I16" s="13">
        <f t="shared" si="3"/>
        <v>31153136</v>
      </c>
      <c r="J16" s="14">
        <v>14679013</v>
      </c>
      <c r="K16" s="15">
        <v>8402</v>
      </c>
      <c r="L16" s="15">
        <v>4122621</v>
      </c>
      <c r="M16" s="15">
        <v>12343100</v>
      </c>
    </row>
    <row r="17" spans="2:13">
      <c r="B17" s="12" t="s">
        <v>16</v>
      </c>
      <c r="C17" s="13">
        <f t="shared" si="2"/>
        <v>33069889.850000001</v>
      </c>
      <c r="D17" s="13">
        <f t="shared" si="4"/>
        <v>2688313.8499999996</v>
      </c>
      <c r="E17" s="15">
        <v>2070012.8499999999</v>
      </c>
      <c r="F17" s="15">
        <v>205902</v>
      </c>
      <c r="G17" s="15">
        <v>412399</v>
      </c>
      <c r="H17" s="14"/>
      <c r="I17" s="13">
        <f t="shared" si="3"/>
        <v>30381576</v>
      </c>
      <c r="J17" s="14">
        <v>15929162</v>
      </c>
      <c r="K17" s="15">
        <v>622</v>
      </c>
      <c r="L17" s="15">
        <v>2696315</v>
      </c>
      <c r="M17" s="15">
        <v>11755477</v>
      </c>
    </row>
    <row r="18" spans="2:13">
      <c r="B18" s="12" t="s">
        <v>17</v>
      </c>
      <c r="C18" s="13">
        <f t="shared" si="2"/>
        <v>32291233.420000002</v>
      </c>
      <c r="D18" s="13">
        <f t="shared" si="4"/>
        <v>2539282.42</v>
      </c>
      <c r="E18" s="15">
        <v>1999510.42</v>
      </c>
      <c r="F18" s="15">
        <v>172629</v>
      </c>
      <c r="G18" s="15">
        <v>367143</v>
      </c>
      <c r="H18" s="14"/>
      <c r="I18" s="13">
        <f t="shared" si="3"/>
        <v>29751951</v>
      </c>
      <c r="J18" s="14">
        <v>15591415</v>
      </c>
      <c r="K18" s="15">
        <v>335</v>
      </c>
      <c r="L18" s="15">
        <v>2509064</v>
      </c>
      <c r="M18" s="15">
        <v>11651137</v>
      </c>
    </row>
    <row r="19" spans="2:13" ht="15.6" thickBot="1">
      <c r="B19" s="16" t="s">
        <v>18</v>
      </c>
      <c r="C19" s="17">
        <f t="shared" si="2"/>
        <v>31872979.539999999</v>
      </c>
      <c r="D19" s="17">
        <f t="shared" si="4"/>
        <v>2444929.54</v>
      </c>
      <c r="E19" s="19">
        <v>1922029.54</v>
      </c>
      <c r="F19" s="19">
        <v>201073</v>
      </c>
      <c r="G19" s="19">
        <v>321827</v>
      </c>
      <c r="H19" s="18"/>
      <c r="I19" s="17">
        <f t="shared" si="3"/>
        <v>29428050</v>
      </c>
      <c r="J19" s="18">
        <v>16139889</v>
      </c>
      <c r="K19" s="19">
        <v>50</v>
      </c>
      <c r="L19" s="19">
        <v>2188428</v>
      </c>
      <c r="M19" s="19">
        <v>11099683</v>
      </c>
    </row>
    <row r="20" spans="2:13" ht="12.75" customHeight="1">
      <c r="B20" s="1" t="s">
        <v>19</v>
      </c>
    </row>
    <row r="21" spans="2:13" ht="12.75" customHeight="1">
      <c r="B21" s="1" t="s">
        <v>20</v>
      </c>
    </row>
  </sheetData>
  <mergeCells count="6">
    <mergeCell ref="B2:M2"/>
    <mergeCell ref="B4:M4"/>
    <mergeCell ref="B5:B6"/>
    <mergeCell ref="C5:C6"/>
    <mergeCell ref="D5:G5"/>
    <mergeCell ref="I5:M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M21"/>
  <sheetViews>
    <sheetView showRowColHeaders="0" zoomScale="80" zoomScaleNormal="80" workbookViewId="0">
      <selection activeCell="J38" sqref="J38"/>
    </sheetView>
  </sheetViews>
  <sheetFormatPr baseColWidth="10" defaultColWidth="11.44140625" defaultRowHeight="15"/>
  <cols>
    <col min="1" max="1" width="2.6640625" style="1" customWidth="1"/>
    <col min="2" max="7" width="14.6640625" style="1" customWidth="1"/>
    <col min="8" max="8" width="2.6640625" style="1" customWidth="1"/>
    <col min="9" max="12" width="14.6640625" style="1" customWidth="1"/>
    <col min="13" max="13" width="16.33203125" style="1" customWidth="1"/>
    <col min="14" max="16384" width="11.44140625" style="1"/>
  </cols>
  <sheetData>
    <row r="2" spans="2:13" ht="19.2">
      <c r="B2" s="35" t="s">
        <v>35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4" spans="2:13" ht="18" customHeight="1" thickBot="1">
      <c r="B4" s="39" t="s">
        <v>21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2:13" ht="15.75" customHeight="1">
      <c r="B5" s="36" t="s">
        <v>0</v>
      </c>
      <c r="C5" s="36" t="s">
        <v>1</v>
      </c>
      <c r="D5" s="38" t="s">
        <v>2</v>
      </c>
      <c r="E5" s="38"/>
      <c r="F5" s="38"/>
      <c r="G5" s="38"/>
      <c r="H5" s="29"/>
      <c r="I5" s="40" t="s">
        <v>3</v>
      </c>
      <c r="J5" s="40"/>
      <c r="K5" s="40"/>
      <c r="L5" s="40"/>
      <c r="M5" s="40"/>
    </row>
    <row r="6" spans="2:13" ht="29.25" customHeight="1" thickBot="1">
      <c r="B6" s="37"/>
      <c r="C6" s="37"/>
      <c r="D6" s="20" t="s">
        <v>4</v>
      </c>
      <c r="E6" s="20" t="s">
        <v>5</v>
      </c>
      <c r="F6" s="20" t="s">
        <v>6</v>
      </c>
      <c r="G6" s="20" t="s">
        <v>22</v>
      </c>
      <c r="H6" s="21"/>
      <c r="I6" s="20" t="s">
        <v>4</v>
      </c>
      <c r="J6" s="20" t="s">
        <v>5</v>
      </c>
      <c r="K6" s="20" t="s">
        <v>6</v>
      </c>
      <c r="L6" s="20" t="s">
        <v>23</v>
      </c>
      <c r="M6" s="20" t="s">
        <v>22</v>
      </c>
    </row>
    <row r="7" spans="2:13" ht="18" customHeight="1">
      <c r="B7" s="7" t="s">
        <v>1</v>
      </c>
      <c r="C7" s="8">
        <f>D7+I7</f>
        <v>317644155.45999998</v>
      </c>
      <c r="D7" s="8">
        <f>SUM(E7:G7)</f>
        <v>28477225.460000001</v>
      </c>
      <c r="E7" s="8">
        <f>SUM(E8:E19)</f>
        <v>23381324.629999999</v>
      </c>
      <c r="F7" s="10">
        <f t="shared" ref="F7:G7" si="0">SUM(F8:F19)</f>
        <v>1329999.83</v>
      </c>
      <c r="G7" s="10">
        <f t="shared" si="0"/>
        <v>3765901</v>
      </c>
      <c r="H7" s="9"/>
      <c r="I7" s="8">
        <f>SUM(J7:M7)</f>
        <v>289166930</v>
      </c>
      <c r="J7" s="9">
        <f t="shared" ref="J7:M7" si="1">SUM(J8:J19)</f>
        <v>175948209</v>
      </c>
      <c r="K7" s="10">
        <f t="shared" si="1"/>
        <v>45880</v>
      </c>
      <c r="L7" s="10">
        <f t="shared" si="1"/>
        <v>11890163</v>
      </c>
      <c r="M7" s="10">
        <f t="shared" si="1"/>
        <v>101282678</v>
      </c>
    </row>
    <row r="8" spans="2:13">
      <c r="B8" s="12" t="s">
        <v>7</v>
      </c>
      <c r="C8" s="13">
        <f t="shared" ref="C8:C19" si="2">D8+I8</f>
        <v>26885219.59</v>
      </c>
      <c r="D8" s="13">
        <f>SUM(E8:G8)</f>
        <v>2210187.5900000003</v>
      </c>
      <c r="E8" s="14">
        <v>1779601.5900000003</v>
      </c>
      <c r="F8" s="15">
        <v>141274</v>
      </c>
      <c r="G8" s="15">
        <v>289312</v>
      </c>
      <c r="H8" s="14"/>
      <c r="I8" s="13">
        <f t="shared" ref="I8:I19" si="3">SUM(J8:M8)</f>
        <v>24675032</v>
      </c>
      <c r="J8" s="14">
        <v>14695870</v>
      </c>
      <c r="K8" s="15">
        <v>10434</v>
      </c>
      <c r="L8" s="15">
        <v>1020604</v>
      </c>
      <c r="M8" s="14">
        <v>8948124</v>
      </c>
    </row>
    <row r="9" spans="2:13">
      <c r="B9" s="12" t="s">
        <v>8</v>
      </c>
      <c r="C9" s="13">
        <f t="shared" si="2"/>
        <v>20716771.149999999</v>
      </c>
      <c r="D9" s="13">
        <f t="shared" ref="D9:D19" si="4">SUM(E9:G9)</f>
        <v>2148455.1500000004</v>
      </c>
      <c r="E9" s="14">
        <v>1731805.1500000004</v>
      </c>
      <c r="F9" s="15">
        <v>125066</v>
      </c>
      <c r="G9" s="15">
        <v>291584</v>
      </c>
      <c r="H9" s="14"/>
      <c r="I9" s="13">
        <f t="shared" si="3"/>
        <v>18568316</v>
      </c>
      <c r="J9" s="14">
        <v>13293391</v>
      </c>
      <c r="K9" s="15">
        <v>210</v>
      </c>
      <c r="L9" s="15">
        <v>20246</v>
      </c>
      <c r="M9" s="14">
        <v>5254469</v>
      </c>
    </row>
    <row r="10" spans="2:13">
      <c r="B10" s="12" t="s">
        <v>9</v>
      </c>
      <c r="C10" s="13">
        <f t="shared" si="2"/>
        <v>21569880.719999999</v>
      </c>
      <c r="D10" s="13">
        <f t="shared" si="4"/>
        <v>2400681.7200000002</v>
      </c>
      <c r="E10" s="14">
        <v>1916042.7200000002</v>
      </c>
      <c r="F10" s="15">
        <v>117787</v>
      </c>
      <c r="G10" s="15">
        <v>366852</v>
      </c>
      <c r="H10" s="14"/>
      <c r="I10" s="13">
        <f t="shared" si="3"/>
        <v>19169199</v>
      </c>
      <c r="J10" s="14">
        <v>14302055</v>
      </c>
      <c r="K10" s="15">
        <v>13088</v>
      </c>
      <c r="L10" s="15">
        <v>52491</v>
      </c>
      <c r="M10" s="14">
        <v>4801565</v>
      </c>
    </row>
    <row r="11" spans="2:13">
      <c r="B11" s="12" t="s">
        <v>10</v>
      </c>
      <c r="C11" s="13">
        <f t="shared" si="2"/>
        <v>23605363.809999999</v>
      </c>
      <c r="D11" s="13">
        <f t="shared" si="4"/>
        <v>2367076.81</v>
      </c>
      <c r="E11" s="14">
        <v>1925099.81</v>
      </c>
      <c r="F11" s="15">
        <v>122153</v>
      </c>
      <c r="G11" s="15">
        <v>319824</v>
      </c>
      <c r="H11" s="14"/>
      <c r="I11" s="13">
        <f t="shared" si="3"/>
        <v>21238287</v>
      </c>
      <c r="J11" s="14">
        <v>13712708</v>
      </c>
      <c r="K11" s="15">
        <v>320</v>
      </c>
      <c r="L11" s="15">
        <v>162230</v>
      </c>
      <c r="M11" s="14">
        <v>7363029</v>
      </c>
    </row>
    <row r="12" spans="2:13">
      <c r="B12" s="12" t="s">
        <v>11</v>
      </c>
      <c r="C12" s="13">
        <f t="shared" si="2"/>
        <v>22410990.27</v>
      </c>
      <c r="D12" s="13">
        <f t="shared" si="4"/>
        <v>2338551.27</v>
      </c>
      <c r="E12" s="14">
        <v>1995259.27</v>
      </c>
      <c r="F12" s="15">
        <v>108611</v>
      </c>
      <c r="G12" s="15">
        <v>234681</v>
      </c>
      <c r="H12" s="14"/>
      <c r="I12" s="13">
        <f t="shared" si="3"/>
        <v>20072439</v>
      </c>
      <c r="J12" s="14">
        <v>11703042</v>
      </c>
      <c r="K12" s="15">
        <v>390</v>
      </c>
      <c r="L12" s="15">
        <v>768428</v>
      </c>
      <c r="M12" s="14">
        <v>7600579</v>
      </c>
    </row>
    <row r="13" spans="2:13">
      <c r="B13" s="12" t="s">
        <v>12</v>
      </c>
      <c r="C13" s="13">
        <f t="shared" si="2"/>
        <v>21676035.030000001</v>
      </c>
      <c r="D13" s="13">
        <f t="shared" si="4"/>
        <v>2268043.0299999998</v>
      </c>
      <c r="E13" s="14">
        <v>1919923.0299999998</v>
      </c>
      <c r="F13" s="15">
        <v>95871</v>
      </c>
      <c r="G13" s="15">
        <v>252249</v>
      </c>
      <c r="H13" s="14"/>
      <c r="I13" s="13">
        <f t="shared" si="3"/>
        <v>19407992</v>
      </c>
      <c r="J13" s="14">
        <v>12134777</v>
      </c>
      <c r="K13" s="15">
        <v>280</v>
      </c>
      <c r="L13" s="15">
        <v>615855</v>
      </c>
      <c r="M13" s="14">
        <v>6657080</v>
      </c>
    </row>
    <row r="14" spans="2:13">
      <c r="B14" s="12" t="s">
        <v>13</v>
      </c>
      <c r="C14" s="13">
        <f t="shared" si="2"/>
        <v>27426263.039999999</v>
      </c>
      <c r="D14" s="13">
        <f t="shared" si="4"/>
        <v>2390204.04</v>
      </c>
      <c r="E14" s="14">
        <v>1995929.04</v>
      </c>
      <c r="F14" s="15">
        <v>99174</v>
      </c>
      <c r="G14" s="15">
        <v>295101</v>
      </c>
      <c r="H14" s="14"/>
      <c r="I14" s="13">
        <f t="shared" si="3"/>
        <v>25036059</v>
      </c>
      <c r="J14" s="14">
        <v>15895004</v>
      </c>
      <c r="K14" s="15">
        <v>310</v>
      </c>
      <c r="L14" s="15">
        <v>730654</v>
      </c>
      <c r="M14" s="14">
        <v>8410091</v>
      </c>
    </row>
    <row r="15" spans="2:13">
      <c r="B15" s="12" t="s">
        <v>14</v>
      </c>
      <c r="C15" s="13">
        <f t="shared" si="2"/>
        <v>27953312.890000001</v>
      </c>
      <c r="D15" s="13">
        <f t="shared" si="4"/>
        <v>2423635.8899999997</v>
      </c>
      <c r="E15" s="14">
        <v>1883922.49</v>
      </c>
      <c r="F15" s="15">
        <v>95654.399999999994</v>
      </c>
      <c r="G15" s="15">
        <v>444059</v>
      </c>
      <c r="H15" s="14"/>
      <c r="I15" s="13">
        <f t="shared" si="3"/>
        <v>25529677</v>
      </c>
      <c r="J15" s="14">
        <v>14946601</v>
      </c>
      <c r="K15" s="15">
        <v>120</v>
      </c>
      <c r="L15" s="15">
        <v>1726730</v>
      </c>
      <c r="M15" s="14">
        <v>8856226</v>
      </c>
    </row>
    <row r="16" spans="2:13">
      <c r="B16" s="12" t="s">
        <v>15</v>
      </c>
      <c r="C16" s="13">
        <f t="shared" si="2"/>
        <v>29778982.129999999</v>
      </c>
      <c r="D16" s="13">
        <f t="shared" si="4"/>
        <v>2513063.1300000004</v>
      </c>
      <c r="E16" s="14">
        <v>1986829.0000000002</v>
      </c>
      <c r="F16" s="15">
        <v>97892.13</v>
      </c>
      <c r="G16" s="15">
        <v>428342</v>
      </c>
      <c r="H16" s="14"/>
      <c r="I16" s="13">
        <f t="shared" si="3"/>
        <v>27265919</v>
      </c>
      <c r="J16" s="14">
        <v>14875571</v>
      </c>
      <c r="K16" s="15">
        <v>20148</v>
      </c>
      <c r="L16" s="15">
        <v>2052796</v>
      </c>
      <c r="M16" s="14">
        <v>10317404</v>
      </c>
    </row>
    <row r="17" spans="2:13">
      <c r="B17" s="12" t="s">
        <v>16</v>
      </c>
      <c r="C17" s="13">
        <f t="shared" si="2"/>
        <v>31487881.420000002</v>
      </c>
      <c r="D17" s="13">
        <f t="shared" si="4"/>
        <v>2352809.42</v>
      </c>
      <c r="E17" s="14">
        <v>1918980.1699999997</v>
      </c>
      <c r="F17" s="15">
        <v>112440.25</v>
      </c>
      <c r="G17" s="15">
        <v>321389</v>
      </c>
      <c r="H17" s="14"/>
      <c r="I17" s="13">
        <f t="shared" si="3"/>
        <v>29135072</v>
      </c>
      <c r="J17" s="14">
        <v>16777457</v>
      </c>
      <c r="K17" s="15">
        <v>305</v>
      </c>
      <c r="L17" s="15">
        <v>1112226</v>
      </c>
      <c r="M17" s="14">
        <v>11245084</v>
      </c>
    </row>
    <row r="18" spans="2:13">
      <c r="B18" s="12" t="s">
        <v>17</v>
      </c>
      <c r="C18" s="13">
        <f t="shared" si="2"/>
        <v>31806305.449999999</v>
      </c>
      <c r="D18" s="13">
        <f t="shared" si="4"/>
        <v>2483409.4499999997</v>
      </c>
      <c r="E18" s="14">
        <v>2119832.1999999997</v>
      </c>
      <c r="F18" s="15">
        <v>105537.25</v>
      </c>
      <c r="G18" s="15">
        <v>258040</v>
      </c>
      <c r="H18" s="14"/>
      <c r="I18" s="13">
        <f t="shared" si="3"/>
        <v>29322896</v>
      </c>
      <c r="J18" s="14">
        <v>16432907</v>
      </c>
      <c r="K18" s="15">
        <v>70</v>
      </c>
      <c r="L18" s="15">
        <v>1888227</v>
      </c>
      <c r="M18" s="14">
        <v>11001692</v>
      </c>
    </row>
    <row r="19" spans="2:13" ht="15.6" thickBot="1">
      <c r="B19" s="16" t="s">
        <v>18</v>
      </c>
      <c r="C19" s="17">
        <f t="shared" si="2"/>
        <v>32327149.960000001</v>
      </c>
      <c r="D19" s="17">
        <f t="shared" si="4"/>
        <v>2581107.9600000004</v>
      </c>
      <c r="E19" s="18">
        <v>2208100.1600000006</v>
      </c>
      <c r="F19" s="19">
        <v>108539.79999999999</v>
      </c>
      <c r="G19" s="19">
        <v>264468</v>
      </c>
      <c r="H19" s="18"/>
      <c r="I19" s="17">
        <f t="shared" si="3"/>
        <v>29746042</v>
      </c>
      <c r="J19" s="18">
        <v>17178826</v>
      </c>
      <c r="K19" s="19">
        <v>205</v>
      </c>
      <c r="L19" s="19">
        <v>1739676</v>
      </c>
      <c r="M19" s="18">
        <v>10827335</v>
      </c>
    </row>
    <row r="20" spans="2:13" ht="12.75" customHeight="1">
      <c r="B20" s="1" t="s">
        <v>19</v>
      </c>
    </row>
    <row r="21" spans="2:13" ht="12.75" customHeight="1">
      <c r="B21" s="1" t="s">
        <v>20</v>
      </c>
    </row>
  </sheetData>
  <mergeCells count="6">
    <mergeCell ref="B2:M2"/>
    <mergeCell ref="B4:M4"/>
    <mergeCell ref="B5:B6"/>
    <mergeCell ref="C5:C6"/>
    <mergeCell ref="D5:G5"/>
    <mergeCell ref="I5:M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M21"/>
  <sheetViews>
    <sheetView showRowColHeaders="0" zoomScale="80" zoomScaleNormal="80" workbookViewId="0">
      <selection activeCell="K44" sqref="K44"/>
    </sheetView>
  </sheetViews>
  <sheetFormatPr baseColWidth="10" defaultColWidth="11.44140625" defaultRowHeight="15"/>
  <cols>
    <col min="1" max="1" width="2.6640625" style="1" customWidth="1"/>
    <col min="2" max="7" width="14.6640625" style="1" customWidth="1"/>
    <col min="8" max="8" width="2.6640625" style="1" customWidth="1"/>
    <col min="9" max="12" width="14.6640625" style="1" customWidth="1"/>
    <col min="13" max="13" width="16.33203125" style="1" customWidth="1"/>
    <col min="14" max="16384" width="11.44140625" style="1"/>
  </cols>
  <sheetData>
    <row r="2" spans="2:13" ht="19.2">
      <c r="B2" s="35" t="s">
        <v>36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4" spans="2:13" ht="18" customHeight="1" thickBot="1">
      <c r="B4" s="39" t="s">
        <v>21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2:13" ht="15.75" customHeight="1">
      <c r="B5" s="36" t="s">
        <v>0</v>
      </c>
      <c r="C5" s="36" t="s">
        <v>1</v>
      </c>
      <c r="D5" s="38" t="s">
        <v>2</v>
      </c>
      <c r="E5" s="38"/>
      <c r="F5" s="38"/>
      <c r="G5" s="38"/>
      <c r="H5" s="32"/>
      <c r="I5" s="40" t="s">
        <v>3</v>
      </c>
      <c r="J5" s="40"/>
      <c r="K5" s="40"/>
      <c r="L5" s="40"/>
      <c r="M5" s="40"/>
    </row>
    <row r="6" spans="2:13" ht="29.25" customHeight="1" thickBot="1">
      <c r="B6" s="37"/>
      <c r="C6" s="37"/>
      <c r="D6" s="20" t="s">
        <v>4</v>
      </c>
      <c r="E6" s="20" t="s">
        <v>5</v>
      </c>
      <c r="F6" s="20" t="s">
        <v>6</v>
      </c>
      <c r="G6" s="20" t="s">
        <v>22</v>
      </c>
      <c r="H6" s="21"/>
      <c r="I6" s="20" t="s">
        <v>4</v>
      </c>
      <c r="J6" s="20" t="s">
        <v>5</v>
      </c>
      <c r="K6" s="20" t="s">
        <v>6</v>
      </c>
      <c r="L6" s="20" t="s">
        <v>23</v>
      </c>
      <c r="M6" s="20" t="s">
        <v>22</v>
      </c>
    </row>
    <row r="7" spans="2:13" ht="18" customHeight="1">
      <c r="B7" s="7" t="s">
        <v>1</v>
      </c>
      <c r="C7" s="8">
        <f>D7+I7</f>
        <v>308379507</v>
      </c>
      <c r="D7" s="8">
        <f>SUM(E7:G7)</f>
        <v>30255977</v>
      </c>
      <c r="E7" s="8">
        <f>SUM(E8:E19)</f>
        <v>24272356</v>
      </c>
      <c r="F7" s="10">
        <f t="shared" ref="F7:G7" si="0">SUM(F8:F19)</f>
        <v>1236166</v>
      </c>
      <c r="G7" s="10">
        <f t="shared" si="0"/>
        <v>4747455</v>
      </c>
      <c r="H7" s="9"/>
      <c r="I7" s="8">
        <f>SUM(J7:M7)</f>
        <v>278123530</v>
      </c>
      <c r="J7" s="9">
        <f t="shared" ref="J7:M7" si="1">SUM(J8:J19)</f>
        <v>177812278</v>
      </c>
      <c r="K7" s="10">
        <f t="shared" si="1"/>
        <v>22107</v>
      </c>
      <c r="L7" s="10">
        <f t="shared" si="1"/>
        <v>9065482</v>
      </c>
      <c r="M7" s="10">
        <f t="shared" si="1"/>
        <v>91223663</v>
      </c>
    </row>
    <row r="8" spans="2:13">
      <c r="B8" s="12" t="s">
        <v>7</v>
      </c>
      <c r="C8" s="13">
        <f t="shared" ref="C8:C19" si="2">D8+I8</f>
        <v>27033369</v>
      </c>
      <c r="D8" s="13">
        <f>SUM(E8:G8)</f>
        <v>2133100</v>
      </c>
      <c r="E8" s="14">
        <v>1770326</v>
      </c>
      <c r="F8" s="15">
        <v>97319</v>
      </c>
      <c r="G8" s="15">
        <v>265455</v>
      </c>
      <c r="H8" s="14"/>
      <c r="I8" s="13">
        <f t="shared" ref="I8:I19" si="3">SUM(J8:M8)</f>
        <v>24900269</v>
      </c>
      <c r="J8" s="14">
        <v>14527141</v>
      </c>
      <c r="K8" s="15">
        <v>320</v>
      </c>
      <c r="L8" s="15">
        <v>1159098</v>
      </c>
      <c r="M8" s="14">
        <v>9213710</v>
      </c>
    </row>
    <row r="9" spans="2:13">
      <c r="B9" s="12" t="s">
        <v>8</v>
      </c>
      <c r="C9" s="13">
        <f t="shared" si="2"/>
        <v>19237506</v>
      </c>
      <c r="D9" s="13">
        <f t="shared" ref="D9:D19" si="4">SUM(E9:G9)</f>
        <v>2020687</v>
      </c>
      <c r="E9" s="14">
        <v>1698518</v>
      </c>
      <c r="F9" s="15">
        <v>95433</v>
      </c>
      <c r="G9" s="15">
        <v>226736</v>
      </c>
      <c r="H9" s="14"/>
      <c r="I9" s="13">
        <f t="shared" si="3"/>
        <v>17216819</v>
      </c>
      <c r="J9" s="14">
        <v>13272750</v>
      </c>
      <c r="K9" s="15">
        <v>295</v>
      </c>
      <c r="L9" s="15">
        <v>23056</v>
      </c>
      <c r="M9" s="14">
        <v>3920718</v>
      </c>
    </row>
    <row r="10" spans="2:13">
      <c r="B10" s="12" t="s">
        <v>9</v>
      </c>
      <c r="C10" s="13">
        <f t="shared" si="2"/>
        <v>21350695</v>
      </c>
      <c r="D10" s="13">
        <f t="shared" si="4"/>
        <v>3482191</v>
      </c>
      <c r="E10" s="14">
        <v>2920080</v>
      </c>
      <c r="F10" s="15">
        <v>162308</v>
      </c>
      <c r="G10" s="15">
        <v>399803</v>
      </c>
      <c r="H10" s="14"/>
      <c r="I10" s="13">
        <f t="shared" si="3"/>
        <v>17868504</v>
      </c>
      <c r="J10" s="14">
        <v>13808433</v>
      </c>
      <c r="K10" s="15">
        <v>730</v>
      </c>
      <c r="L10" s="15">
        <v>2350</v>
      </c>
      <c r="M10" s="14">
        <v>4056991</v>
      </c>
    </row>
    <row r="11" spans="2:13">
      <c r="B11" s="12" t="s">
        <v>10</v>
      </c>
      <c r="C11" s="13">
        <f t="shared" si="2"/>
        <v>22305782</v>
      </c>
      <c r="D11" s="13">
        <f t="shared" si="4"/>
        <v>2509304</v>
      </c>
      <c r="E11" s="14">
        <v>2056722</v>
      </c>
      <c r="F11" s="15">
        <v>87587</v>
      </c>
      <c r="G11" s="15">
        <v>364995</v>
      </c>
      <c r="H11" s="14"/>
      <c r="I11" s="13">
        <f t="shared" si="3"/>
        <v>19796478</v>
      </c>
      <c r="J11" s="14">
        <v>13710607</v>
      </c>
      <c r="K11" s="15">
        <v>972</v>
      </c>
      <c r="L11" s="15">
        <v>113348</v>
      </c>
      <c r="M11" s="14">
        <v>5971551</v>
      </c>
    </row>
    <row r="12" spans="2:13">
      <c r="B12" s="12" t="s">
        <v>11</v>
      </c>
      <c r="C12" s="13">
        <f t="shared" si="2"/>
        <v>22865782</v>
      </c>
      <c r="D12" s="13">
        <f t="shared" si="4"/>
        <v>2453843</v>
      </c>
      <c r="E12" s="14">
        <v>1967000</v>
      </c>
      <c r="F12" s="15">
        <v>82790</v>
      </c>
      <c r="G12" s="15">
        <v>404053</v>
      </c>
      <c r="H12" s="14"/>
      <c r="I12" s="13">
        <f t="shared" si="3"/>
        <v>20411939</v>
      </c>
      <c r="J12" s="14">
        <v>13026331</v>
      </c>
      <c r="K12" s="15">
        <v>2906</v>
      </c>
      <c r="L12" s="15">
        <v>379496</v>
      </c>
      <c r="M12" s="14">
        <v>7003206</v>
      </c>
    </row>
    <row r="13" spans="2:13">
      <c r="B13" s="12" t="s">
        <v>12</v>
      </c>
      <c r="C13" s="13">
        <f t="shared" si="2"/>
        <v>22271513</v>
      </c>
      <c r="D13" s="13">
        <f t="shared" si="4"/>
        <v>2214739</v>
      </c>
      <c r="E13" s="14">
        <v>1762679</v>
      </c>
      <c r="F13" s="15">
        <v>78926</v>
      </c>
      <c r="G13" s="15">
        <v>373134</v>
      </c>
      <c r="H13" s="14"/>
      <c r="I13" s="13">
        <f t="shared" si="3"/>
        <v>20056774</v>
      </c>
      <c r="J13" s="14">
        <v>14419203</v>
      </c>
      <c r="K13" s="15">
        <v>5642</v>
      </c>
      <c r="L13" s="15">
        <v>413209</v>
      </c>
      <c r="M13" s="14">
        <v>5218720</v>
      </c>
    </row>
    <row r="14" spans="2:13">
      <c r="B14" s="12" t="s">
        <v>13</v>
      </c>
      <c r="C14" s="13">
        <f t="shared" si="2"/>
        <v>26137297</v>
      </c>
      <c r="D14" s="13">
        <f t="shared" si="4"/>
        <v>2386257</v>
      </c>
      <c r="E14" s="14">
        <v>1897552</v>
      </c>
      <c r="F14" s="15">
        <v>117876</v>
      </c>
      <c r="G14" s="15">
        <v>370829</v>
      </c>
      <c r="H14" s="14"/>
      <c r="I14" s="13">
        <f t="shared" si="3"/>
        <v>23751040</v>
      </c>
      <c r="J14" s="14">
        <v>15561013</v>
      </c>
      <c r="K14" s="15">
        <v>7432</v>
      </c>
      <c r="L14" s="15">
        <v>971781</v>
      </c>
      <c r="M14" s="14">
        <v>7210814</v>
      </c>
    </row>
    <row r="15" spans="2:13">
      <c r="B15" s="12" t="s">
        <v>14</v>
      </c>
      <c r="C15" s="13">
        <f t="shared" si="2"/>
        <v>27311060</v>
      </c>
      <c r="D15" s="13">
        <f t="shared" si="4"/>
        <v>2503686</v>
      </c>
      <c r="E15" s="14">
        <v>1920538</v>
      </c>
      <c r="F15" s="15">
        <v>134131</v>
      </c>
      <c r="G15" s="15">
        <v>449017</v>
      </c>
      <c r="H15" s="14"/>
      <c r="I15" s="13">
        <f t="shared" si="3"/>
        <v>24807374</v>
      </c>
      <c r="J15" s="14">
        <v>15837243</v>
      </c>
      <c r="K15" s="15">
        <v>350</v>
      </c>
      <c r="L15" s="15">
        <v>1133816</v>
      </c>
      <c r="M15" s="14">
        <v>7835965</v>
      </c>
    </row>
    <row r="16" spans="2:13">
      <c r="B16" s="12" t="s">
        <v>15</v>
      </c>
      <c r="C16" s="13">
        <f t="shared" si="2"/>
        <v>29722619</v>
      </c>
      <c r="D16" s="13">
        <f t="shared" si="4"/>
        <v>2533990</v>
      </c>
      <c r="E16" s="14">
        <v>1916435</v>
      </c>
      <c r="F16" s="15">
        <v>89656</v>
      </c>
      <c r="G16" s="15">
        <v>527899</v>
      </c>
      <c r="H16" s="14"/>
      <c r="I16" s="13">
        <f t="shared" si="3"/>
        <v>27188629</v>
      </c>
      <c r="J16" s="14">
        <v>15771008</v>
      </c>
      <c r="K16" s="15">
        <v>490</v>
      </c>
      <c r="L16" s="15">
        <v>2138991</v>
      </c>
      <c r="M16" s="14">
        <v>9278140</v>
      </c>
    </row>
    <row r="17" spans="2:13">
      <c r="B17" s="12" t="s">
        <v>16</v>
      </c>
      <c r="C17" s="13">
        <f t="shared" si="2"/>
        <v>32108314</v>
      </c>
      <c r="D17" s="13">
        <f t="shared" si="4"/>
        <v>2619138</v>
      </c>
      <c r="E17" s="14">
        <v>2019358</v>
      </c>
      <c r="F17" s="15">
        <v>94190</v>
      </c>
      <c r="G17" s="15">
        <v>505590</v>
      </c>
      <c r="H17" s="14"/>
      <c r="I17" s="13">
        <f t="shared" si="3"/>
        <v>29489176</v>
      </c>
      <c r="J17" s="14">
        <v>16770017</v>
      </c>
      <c r="K17" s="15">
        <v>200</v>
      </c>
      <c r="L17" s="15">
        <v>1384517</v>
      </c>
      <c r="M17" s="14">
        <v>11334442</v>
      </c>
    </row>
    <row r="18" spans="2:13">
      <c r="B18" s="12" t="s">
        <v>17</v>
      </c>
      <c r="C18" s="13">
        <f t="shared" si="2"/>
        <v>28557944</v>
      </c>
      <c r="D18" s="13">
        <f t="shared" si="4"/>
        <v>2633011</v>
      </c>
      <c r="E18" s="14">
        <v>2044802</v>
      </c>
      <c r="F18" s="15">
        <v>96453</v>
      </c>
      <c r="G18" s="15">
        <v>491756</v>
      </c>
      <c r="H18" s="14"/>
      <c r="I18" s="13">
        <f t="shared" si="3"/>
        <v>25924933</v>
      </c>
      <c r="J18" s="14">
        <v>15200959</v>
      </c>
      <c r="K18" s="15">
        <v>440</v>
      </c>
      <c r="L18" s="15">
        <v>691644</v>
      </c>
      <c r="M18" s="14">
        <v>10031890</v>
      </c>
    </row>
    <row r="19" spans="2:13" ht="15.6" thickBot="1">
      <c r="B19" s="16" t="s">
        <v>18</v>
      </c>
      <c r="C19" s="17">
        <f t="shared" si="2"/>
        <v>29477626</v>
      </c>
      <c r="D19" s="17">
        <f t="shared" si="4"/>
        <v>2766031</v>
      </c>
      <c r="E19" s="18">
        <v>2298346</v>
      </c>
      <c r="F19" s="19">
        <v>99497</v>
      </c>
      <c r="G19" s="19">
        <v>368188</v>
      </c>
      <c r="H19" s="18"/>
      <c r="I19" s="17">
        <f t="shared" si="3"/>
        <v>26711595</v>
      </c>
      <c r="J19" s="18">
        <v>15907573</v>
      </c>
      <c r="K19" s="19">
        <v>2330</v>
      </c>
      <c r="L19" s="19">
        <v>654176</v>
      </c>
      <c r="M19" s="18">
        <v>10147516</v>
      </c>
    </row>
    <row r="20" spans="2:13" ht="12.75" customHeight="1">
      <c r="B20" s="1" t="s">
        <v>19</v>
      </c>
    </row>
    <row r="21" spans="2:13" ht="12.75" customHeight="1">
      <c r="B21" s="1" t="s">
        <v>20</v>
      </c>
    </row>
  </sheetData>
  <mergeCells count="6">
    <mergeCell ref="B2:M2"/>
    <mergeCell ref="B4:M4"/>
    <mergeCell ref="B5:B6"/>
    <mergeCell ref="C5:C6"/>
    <mergeCell ref="D5:G5"/>
    <mergeCell ref="I5:M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6C856-0FF9-48AC-8490-463973D3DF95}">
  <dimension ref="B2:O32"/>
  <sheetViews>
    <sheetView showRowColHeaders="0" tabSelected="1" zoomScale="80" zoomScaleNormal="80" workbookViewId="0">
      <selection activeCell="D32" sqref="D32"/>
    </sheetView>
  </sheetViews>
  <sheetFormatPr baseColWidth="10" defaultColWidth="11.44140625" defaultRowHeight="15"/>
  <cols>
    <col min="1" max="1" width="2.6640625" style="1" customWidth="1"/>
    <col min="2" max="7" width="14.6640625" style="1" customWidth="1"/>
    <col min="8" max="8" width="2.6640625" style="1" customWidth="1"/>
    <col min="9" max="12" width="14.6640625" style="1" customWidth="1"/>
    <col min="13" max="13" width="16.33203125" style="1" customWidth="1"/>
    <col min="14" max="16384" width="11.44140625" style="1"/>
  </cols>
  <sheetData>
    <row r="2" spans="2:13" ht="19.2">
      <c r="B2" s="35" t="s">
        <v>38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4" spans="2:13" ht="18" customHeight="1" thickBot="1">
      <c r="B4" s="39" t="s">
        <v>21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2:13" ht="15.75" customHeight="1">
      <c r="B5" s="36" t="s">
        <v>0</v>
      </c>
      <c r="C5" s="36" t="s">
        <v>1</v>
      </c>
      <c r="D5" s="38" t="s">
        <v>2</v>
      </c>
      <c r="E5" s="38"/>
      <c r="F5" s="38"/>
      <c r="G5" s="38"/>
      <c r="H5" s="34"/>
      <c r="I5" s="40" t="s">
        <v>3</v>
      </c>
      <c r="J5" s="40"/>
      <c r="K5" s="40"/>
      <c r="L5" s="40"/>
      <c r="M5" s="40"/>
    </row>
    <row r="6" spans="2:13" ht="29.25" customHeight="1" thickBot="1">
      <c r="B6" s="37"/>
      <c r="C6" s="37"/>
      <c r="D6" s="20" t="s">
        <v>4</v>
      </c>
      <c r="E6" s="20" t="s">
        <v>5</v>
      </c>
      <c r="F6" s="20" t="s">
        <v>6</v>
      </c>
      <c r="G6" s="20" t="s">
        <v>22</v>
      </c>
      <c r="H6" s="21"/>
      <c r="I6" s="20" t="s">
        <v>4</v>
      </c>
      <c r="J6" s="20" t="s">
        <v>5</v>
      </c>
      <c r="K6" s="20" t="s">
        <v>6</v>
      </c>
      <c r="L6" s="20" t="s">
        <v>23</v>
      </c>
      <c r="M6" s="20" t="s">
        <v>22</v>
      </c>
    </row>
    <row r="7" spans="2:13" ht="18" customHeight="1">
      <c r="B7" s="7" t="s">
        <v>1</v>
      </c>
      <c r="C7" s="8">
        <f>D7+I7</f>
        <v>298594248.99000001</v>
      </c>
      <c r="D7" s="8">
        <f>SUM(E7:G7)</f>
        <v>27885491.990000002</v>
      </c>
      <c r="E7" s="8">
        <f>SUM(E8:E19)</f>
        <v>22063014.470000003</v>
      </c>
      <c r="F7" s="10">
        <f t="shared" ref="F7:G7" si="0">SUM(F8:F19)</f>
        <v>1400889.82</v>
      </c>
      <c r="G7" s="10">
        <f t="shared" si="0"/>
        <v>4421587.7</v>
      </c>
      <c r="H7" s="9"/>
      <c r="I7" s="8">
        <f>SUM(J7:M7)</f>
        <v>270708757</v>
      </c>
      <c r="J7" s="42">
        <f t="shared" ref="J7:M7" si="1">SUM(J8:J19)</f>
        <v>177520538</v>
      </c>
      <c r="K7" s="10">
        <f t="shared" si="1"/>
        <v>42350</v>
      </c>
      <c r="L7" s="10">
        <f t="shared" si="1"/>
        <v>5764303</v>
      </c>
      <c r="M7" s="10">
        <f t="shared" si="1"/>
        <v>87381566</v>
      </c>
    </row>
    <row r="8" spans="2:13">
      <c r="B8" s="12" t="s">
        <v>7</v>
      </c>
      <c r="C8" s="13">
        <f t="shared" ref="C8:C19" si="2">D8+I8</f>
        <v>25970024.98</v>
      </c>
      <c r="D8" s="13">
        <f>SUM(E8:G8)</f>
        <v>2181343.9799999995</v>
      </c>
      <c r="E8" s="15">
        <v>1796990.6999999997</v>
      </c>
      <c r="F8" s="15">
        <v>106592.28</v>
      </c>
      <c r="G8" s="15">
        <v>277761</v>
      </c>
      <c r="H8" s="14"/>
      <c r="I8" s="13">
        <f t="shared" ref="I8:I19" si="3">SUM(J8:M8)</f>
        <v>23788681</v>
      </c>
      <c r="J8" s="4">
        <v>14896729</v>
      </c>
      <c r="K8" s="15">
        <v>2482</v>
      </c>
      <c r="L8" s="15">
        <v>766921</v>
      </c>
      <c r="M8" s="15">
        <v>8122549</v>
      </c>
    </row>
    <row r="9" spans="2:13">
      <c r="B9" s="12" t="s">
        <v>8</v>
      </c>
      <c r="C9" s="13">
        <f t="shared" si="2"/>
        <v>19125414.370000001</v>
      </c>
      <c r="D9" s="13">
        <f t="shared" ref="D9:D19" si="4">SUM(E9:G9)</f>
        <v>2046665.3699999996</v>
      </c>
      <c r="E9" s="15">
        <v>1700007.5699999996</v>
      </c>
      <c r="F9" s="15">
        <v>120653.8</v>
      </c>
      <c r="G9" s="15">
        <v>226004</v>
      </c>
      <c r="H9" s="14"/>
      <c r="I9" s="13">
        <f t="shared" si="3"/>
        <v>17078749</v>
      </c>
      <c r="J9" s="4">
        <v>12454018</v>
      </c>
      <c r="K9" s="15">
        <v>110</v>
      </c>
      <c r="L9" s="15" t="s">
        <v>39</v>
      </c>
      <c r="M9" s="15">
        <v>4624621</v>
      </c>
    </row>
    <row r="10" spans="2:13">
      <c r="B10" s="12" t="s">
        <v>9</v>
      </c>
      <c r="C10" s="13">
        <f t="shared" si="2"/>
        <v>24605960.859999999</v>
      </c>
      <c r="D10" s="13">
        <f t="shared" si="4"/>
        <v>2355541.8600000003</v>
      </c>
      <c r="E10" s="15">
        <v>1908848.01</v>
      </c>
      <c r="F10" s="15">
        <v>135916.85</v>
      </c>
      <c r="G10" s="15">
        <v>310777</v>
      </c>
      <c r="H10" s="14"/>
      <c r="I10" s="13">
        <f t="shared" si="3"/>
        <v>22250419</v>
      </c>
      <c r="J10" s="4">
        <v>15140687</v>
      </c>
      <c r="K10" s="15">
        <v>550</v>
      </c>
      <c r="L10" s="15">
        <v>110722</v>
      </c>
      <c r="M10" s="15">
        <v>6998460</v>
      </c>
    </row>
    <row r="11" spans="2:13">
      <c r="B11" s="12" t="s">
        <v>10</v>
      </c>
      <c r="C11" s="13">
        <f t="shared" si="2"/>
        <v>23269711.32</v>
      </c>
      <c r="D11" s="13">
        <f t="shared" si="4"/>
        <v>2133046.3200000003</v>
      </c>
      <c r="E11" s="15">
        <v>1771489.86</v>
      </c>
      <c r="F11" s="15">
        <v>82037.459999999992</v>
      </c>
      <c r="G11" s="15">
        <v>279519</v>
      </c>
      <c r="H11" s="14"/>
      <c r="I11" s="13">
        <f t="shared" si="3"/>
        <v>21136665</v>
      </c>
      <c r="J11" s="4">
        <v>14777191</v>
      </c>
      <c r="K11" s="15">
        <v>1658</v>
      </c>
      <c r="L11" s="15">
        <v>49574</v>
      </c>
      <c r="M11" s="15">
        <v>6308242</v>
      </c>
    </row>
    <row r="12" spans="2:13">
      <c r="B12" s="12" t="s">
        <v>11</v>
      </c>
      <c r="C12" s="13">
        <f t="shared" si="2"/>
        <v>23013843.579999998</v>
      </c>
      <c r="D12" s="13">
        <f t="shared" si="4"/>
        <v>2347560.58</v>
      </c>
      <c r="E12" s="15">
        <v>1876368.57</v>
      </c>
      <c r="F12" s="15">
        <v>108489.01</v>
      </c>
      <c r="G12" s="15">
        <v>362703</v>
      </c>
      <c r="H12" s="14"/>
      <c r="I12" s="13">
        <f t="shared" si="3"/>
        <v>20666283</v>
      </c>
      <c r="J12" s="4">
        <v>13017049</v>
      </c>
      <c r="K12" s="15">
        <v>957</v>
      </c>
      <c r="L12" s="15">
        <v>218784</v>
      </c>
      <c r="M12" s="15">
        <v>7429493</v>
      </c>
    </row>
    <row r="13" spans="2:13">
      <c r="B13" s="12" t="s">
        <v>12</v>
      </c>
      <c r="C13" s="13">
        <f t="shared" si="2"/>
        <v>22393186.890000001</v>
      </c>
      <c r="D13" s="13">
        <f t="shared" si="4"/>
        <v>2672309.8900000006</v>
      </c>
      <c r="E13" s="15">
        <v>2083238.5700000005</v>
      </c>
      <c r="F13" s="15">
        <v>134158.32</v>
      </c>
      <c r="G13" s="15">
        <v>454913</v>
      </c>
      <c r="H13" s="14"/>
      <c r="I13" s="13">
        <f t="shared" si="3"/>
        <v>19720877</v>
      </c>
      <c r="J13" s="4">
        <v>13137535</v>
      </c>
      <c r="K13" s="15">
        <v>2642</v>
      </c>
      <c r="L13" s="15">
        <v>114901</v>
      </c>
      <c r="M13" s="15">
        <v>6465799</v>
      </c>
    </row>
    <row r="14" spans="2:13">
      <c r="B14" s="12" t="s">
        <v>13</v>
      </c>
      <c r="C14" s="13">
        <f t="shared" si="2"/>
        <v>24929772.600000001</v>
      </c>
      <c r="D14" s="13">
        <f t="shared" si="4"/>
        <v>2408360.6</v>
      </c>
      <c r="E14" s="15">
        <v>1838551.76</v>
      </c>
      <c r="F14" s="15">
        <v>130002.84</v>
      </c>
      <c r="G14" s="15">
        <v>439806</v>
      </c>
      <c r="H14" s="14"/>
      <c r="I14" s="13">
        <f t="shared" si="3"/>
        <v>22521412</v>
      </c>
      <c r="J14" s="4">
        <v>14849503</v>
      </c>
      <c r="K14" s="15">
        <v>2222</v>
      </c>
      <c r="L14" s="15">
        <v>458308</v>
      </c>
      <c r="M14" s="15">
        <v>7211379</v>
      </c>
    </row>
    <row r="15" spans="2:13">
      <c r="B15" s="12" t="s">
        <v>14</v>
      </c>
      <c r="C15" s="13">
        <f t="shared" si="2"/>
        <v>25466446.41</v>
      </c>
      <c r="D15" s="13">
        <f t="shared" si="4"/>
        <v>2446042.41</v>
      </c>
      <c r="E15" s="15">
        <v>1863775.45</v>
      </c>
      <c r="F15" s="15">
        <v>130067.56</v>
      </c>
      <c r="G15" s="15">
        <v>452199.4</v>
      </c>
      <c r="H15" s="14"/>
      <c r="I15" s="13">
        <f t="shared" si="3"/>
        <v>23020404</v>
      </c>
      <c r="J15" s="4">
        <v>14966117</v>
      </c>
      <c r="K15" s="15">
        <v>3263</v>
      </c>
      <c r="L15" s="15">
        <v>597253</v>
      </c>
      <c r="M15" s="15">
        <v>7453771</v>
      </c>
    </row>
    <row r="16" spans="2:13">
      <c r="B16" s="12" t="s">
        <v>15</v>
      </c>
      <c r="C16" s="13">
        <f t="shared" si="2"/>
        <v>26990600.740000002</v>
      </c>
      <c r="D16" s="13">
        <f t="shared" si="4"/>
        <v>2347959.7400000002</v>
      </c>
      <c r="E16" s="15">
        <v>1789060.0400000003</v>
      </c>
      <c r="F16" s="15">
        <v>121866.1</v>
      </c>
      <c r="G16" s="15">
        <v>437033.6</v>
      </c>
      <c r="H16" s="14"/>
      <c r="I16" s="13">
        <f t="shared" si="3"/>
        <v>24642641</v>
      </c>
      <c r="J16" s="4">
        <v>15338948</v>
      </c>
      <c r="K16" s="15">
        <v>2362</v>
      </c>
      <c r="L16" s="15">
        <v>1597624</v>
      </c>
      <c r="M16" s="15">
        <v>7703707</v>
      </c>
    </row>
    <row r="17" spans="2:15">
      <c r="B17" s="12" t="s">
        <v>16</v>
      </c>
      <c r="C17" s="13">
        <f t="shared" si="2"/>
        <v>28389377.149999999</v>
      </c>
      <c r="D17" s="13">
        <f t="shared" si="4"/>
        <v>2265207.15</v>
      </c>
      <c r="E17" s="15">
        <v>1823569.75</v>
      </c>
      <c r="F17" s="15">
        <v>112221.3</v>
      </c>
      <c r="G17" s="15">
        <v>329416.09999999998</v>
      </c>
      <c r="H17" s="14"/>
      <c r="I17" s="13">
        <f t="shared" si="3"/>
        <v>26124170</v>
      </c>
      <c r="J17" s="4">
        <v>16919354</v>
      </c>
      <c r="K17" s="15">
        <v>1258</v>
      </c>
      <c r="L17" s="15">
        <v>1061491</v>
      </c>
      <c r="M17" s="15">
        <v>8142067</v>
      </c>
    </row>
    <row r="18" spans="2:15">
      <c r="B18" s="12" t="s">
        <v>17</v>
      </c>
      <c r="C18" s="13">
        <f t="shared" si="2"/>
        <v>26667909.09</v>
      </c>
      <c r="D18" s="13">
        <f t="shared" si="4"/>
        <v>2342849.0900000003</v>
      </c>
      <c r="E18" s="15">
        <v>1740523.1900000002</v>
      </c>
      <c r="F18" s="15">
        <v>113496.29999999999</v>
      </c>
      <c r="G18" s="15">
        <v>488829.6</v>
      </c>
      <c r="H18" s="14"/>
      <c r="I18" s="13">
        <f t="shared" si="3"/>
        <v>24325060</v>
      </c>
      <c r="J18" s="4">
        <v>15736948</v>
      </c>
      <c r="K18" s="15">
        <v>12248</v>
      </c>
      <c r="L18" s="15">
        <v>340987</v>
      </c>
      <c r="M18" s="15">
        <v>8234877</v>
      </c>
    </row>
    <row r="19" spans="2:15" ht="15.6" thickBot="1">
      <c r="B19" s="16" t="s">
        <v>18</v>
      </c>
      <c r="C19" s="17">
        <f t="shared" si="2"/>
        <v>27772001</v>
      </c>
      <c r="D19" s="17">
        <f t="shared" si="4"/>
        <v>2338605</v>
      </c>
      <c r="E19" s="19">
        <v>1870591</v>
      </c>
      <c r="F19" s="19">
        <v>105388</v>
      </c>
      <c r="G19" s="19">
        <v>362626</v>
      </c>
      <c r="H19" s="18"/>
      <c r="I19" s="17">
        <f t="shared" si="3"/>
        <v>25433396</v>
      </c>
      <c r="J19" s="6">
        <v>16286459</v>
      </c>
      <c r="K19" s="19">
        <v>12598</v>
      </c>
      <c r="L19" s="19">
        <v>447738</v>
      </c>
      <c r="M19" s="19">
        <v>8686601</v>
      </c>
    </row>
    <row r="20" spans="2:15" ht="12.75" customHeight="1">
      <c r="B20" s="1" t="s">
        <v>19</v>
      </c>
    </row>
    <row r="21" spans="2:15" ht="12.75" customHeight="1">
      <c r="B21" s="1" t="s">
        <v>20</v>
      </c>
    </row>
    <row r="28" spans="2:15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</row>
    <row r="29" spans="2:15"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</row>
    <row r="32" spans="2:15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</row>
  </sheetData>
  <mergeCells count="6">
    <mergeCell ref="B2:M2"/>
    <mergeCell ref="B4:M4"/>
    <mergeCell ref="B5:B6"/>
    <mergeCell ref="C5:C6"/>
    <mergeCell ref="D5:G5"/>
    <mergeCell ref="I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2005-2018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ECASTILLA</dc:creator>
  <cp:lastModifiedBy>Castilla García, Elizabeth Alejandra</cp:lastModifiedBy>
  <dcterms:created xsi:type="dcterms:W3CDTF">2013-05-28T14:11:40Z</dcterms:created>
  <dcterms:modified xsi:type="dcterms:W3CDTF">2019-05-23T19:09:09Z</dcterms:modified>
</cp:coreProperties>
</file>