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DDD11ED7-9A68-48B9-922E-8AC8B6AD0D93}" xr6:coauthVersionLast="43" xr6:coauthVersionMax="43" xr10:uidLastSave="{00000000-0000-0000-0000-000000000000}"/>
  <bookViews>
    <workbookView xWindow="13620" yWindow="0" windowWidth="17160" windowHeight="16680" xr2:uid="{00000000-000D-0000-FFFF-FFFF00000000}"/>
  </bookViews>
  <sheets>
    <sheet name="KILOGRAM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J13" i="1"/>
  <c r="J8" i="1"/>
  <c r="J7" i="1" s="1"/>
  <c r="J6" i="1" s="1"/>
  <c r="K8" i="1" l="1"/>
  <c r="K13" i="1"/>
  <c r="K18" i="1"/>
  <c r="K7" i="1" l="1"/>
  <c r="K6" i="1" s="1"/>
  <c r="I12" i="1"/>
  <c r="I8" i="1"/>
  <c r="I13" i="1"/>
  <c r="I18" i="1"/>
  <c r="I7" i="1" l="1"/>
  <c r="I6" i="1" s="1"/>
  <c r="H8" i="1"/>
  <c r="H18" i="1"/>
  <c r="H13" i="1"/>
  <c r="H7" i="1" l="1"/>
  <c r="H6" i="1" s="1"/>
</calcChain>
</file>

<file path=xl/sharedStrings.xml><?xml version="1.0" encoding="utf-8"?>
<sst xmlns="http://schemas.openxmlformats.org/spreadsheetml/2006/main" count="25" uniqueCount="22">
  <si>
    <t>Elaboración: MTC - OGPP - Oficina de Estadística</t>
  </si>
  <si>
    <t>1/ Considera  los siguientes servicios:  Aviación General: Cívico, Instrucción, Científico.</t>
  </si>
  <si>
    <t xml:space="preserve"> No regular</t>
  </si>
  <si>
    <t xml:space="preserve"> Regular </t>
  </si>
  <si>
    <t>Internacional</t>
  </si>
  <si>
    <t>Trabajo Aéreo</t>
  </si>
  <si>
    <t xml:space="preserve">Serv.Privado </t>
  </si>
  <si>
    <t>Fumigación agrícola</t>
  </si>
  <si>
    <t>Especial</t>
  </si>
  <si>
    <t>Turístico</t>
  </si>
  <si>
    <t>Regular  y  no regular</t>
  </si>
  <si>
    <t>No regular</t>
  </si>
  <si>
    <t xml:space="preserve">Regular </t>
  </si>
  <si>
    <t>Aerocomercial</t>
  </si>
  <si>
    <t>Nacional</t>
  </si>
  <si>
    <t>(Kilogramos)</t>
  </si>
  <si>
    <t>ÁMBITO DE OPERACIÓN Y TIPO DE SERVICIO</t>
  </si>
  <si>
    <t>TOTAL</t>
  </si>
  <si>
    <r>
      <t>Otros</t>
    </r>
    <r>
      <rPr>
        <vertAlign val="superscript"/>
        <sz val="10"/>
        <rFont val="Segoe UI Symbol"/>
        <family val="2"/>
      </rPr>
      <t>1</t>
    </r>
  </si>
  <si>
    <t>Fuente: MTC - Dirección General de Aeronáutica Civil</t>
  </si>
  <si>
    <t>-</t>
  </si>
  <si>
    <t>OFERTA DEL PARQUE AÉREO NACIONAL EN EL TRANSPORTE DE CARGA, POR CAPACIDAD DE BODEGA, SEGÚN ÁMBITO DE OPERACIÓN Y TIPO DE SERVICIO: 
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</si>
</sst>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vertAlign val="superscript"/>
      <sz val="10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2" borderId="0" xfId="3" applyFont="1" applyFill="1" applyAlignment="1" applyProtection="1"/>
    <xf numFmtId="0" fontId="4" fillId="2" borderId="0" xfId="0" applyFont="1" applyFill="1"/>
    <xf numFmtId="0" fontId="5" fillId="2" borderId="0" xfId="0" applyFont="1" applyFill="1" applyAlignment="1"/>
    <xf numFmtId="0" fontId="4" fillId="2" borderId="0" xfId="0" applyFont="1" applyFill="1" applyAlignment="1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</xf>
    <xf numFmtId="0" fontId="6" fillId="2" borderId="2" xfId="1" applyFont="1" applyFill="1" applyBorder="1" applyAlignment="1" applyProtection="1">
      <alignment horizontal="left" vertical="center"/>
    </xf>
    <xf numFmtId="3" fontId="6" fillId="2" borderId="2" xfId="2" applyNumberFormat="1" applyFont="1" applyFill="1" applyBorder="1" applyAlignment="1" applyProtection="1">
      <alignment horizontal="right" vertical="center" wrapText="1"/>
    </xf>
    <xf numFmtId="0" fontId="6" fillId="2" borderId="0" xfId="1" applyFont="1" applyFill="1" applyBorder="1" applyAlignment="1" applyProtection="1">
      <alignment horizontal="left" vertical="center"/>
    </xf>
    <xf numFmtId="3" fontId="6" fillId="2" borderId="0" xfId="2" applyNumberFormat="1" applyFont="1" applyFill="1" applyBorder="1" applyAlignment="1" applyProtection="1">
      <alignment horizontal="right" wrapText="1"/>
    </xf>
    <xf numFmtId="0" fontId="6" fillId="2" borderId="0" xfId="1" applyFont="1" applyFill="1" applyBorder="1" applyAlignment="1" applyProtection="1">
      <alignment horizontal="left" vertical="center" indent="1"/>
    </xf>
    <xf numFmtId="0" fontId="7" fillId="2" borderId="0" xfId="1" applyFont="1" applyFill="1" applyBorder="1" applyAlignment="1" applyProtection="1">
      <alignment horizontal="left" vertical="center" indent="2"/>
    </xf>
    <xf numFmtId="3" fontId="7" fillId="2" borderId="0" xfId="2" applyNumberFormat="1" applyFont="1" applyFill="1" applyBorder="1" applyAlignment="1" applyProtection="1">
      <alignment horizontal="right" wrapText="1"/>
    </xf>
    <xf numFmtId="3" fontId="7" fillId="2" borderId="0" xfId="1" applyNumberFormat="1" applyFont="1" applyFill="1" applyBorder="1" applyAlignment="1">
      <alignment horizontal="right" vertical="center" wrapText="1"/>
    </xf>
    <xf numFmtId="3" fontId="6" fillId="2" borderId="0" xfId="1" applyNumberFormat="1" applyFont="1" applyFill="1" applyBorder="1" applyAlignment="1">
      <alignment horizontal="right" vertical="center" wrapText="1"/>
    </xf>
    <xf numFmtId="0" fontId="7" fillId="2" borderId="0" xfId="1" applyFont="1" applyFill="1" applyBorder="1" applyAlignment="1" applyProtection="1">
      <alignment horizontal="left" vertical="center" inden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3" fontId="6" fillId="2" borderId="4" xfId="2" applyNumberFormat="1" applyFont="1" applyFill="1" applyBorder="1" applyAlignment="1" applyProtection="1">
      <alignment horizontal="right" wrapText="1"/>
    </xf>
    <xf numFmtId="0" fontId="7" fillId="2" borderId="3" xfId="1" applyFont="1" applyFill="1" applyBorder="1" applyAlignment="1" applyProtection="1">
      <alignment horizontal="left" vertical="center" indent="1"/>
    </xf>
    <xf numFmtId="3" fontId="7" fillId="2" borderId="3" xfId="2" applyNumberFormat="1" applyFont="1" applyFill="1" applyBorder="1" applyAlignment="1" applyProtection="1">
      <alignment horizontal="right" wrapText="1"/>
    </xf>
    <xf numFmtId="3" fontId="7" fillId="2" borderId="3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</cellXfs>
  <cellStyles count="4">
    <cellStyle name="Hipervínculo" xfId="3" builtinId="8"/>
    <cellStyle name="Normal" xfId="0" builtinId="0"/>
    <cellStyle name="Normal_IEC17004" xfId="2" xr:uid="{00000000-0005-0000-0000-000002000000}"/>
    <cellStyle name="Normal_IEC17018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Evolución de la Oferta del Parque Aéreo Nacional en el Transporte de Carga, por</a:t>
            </a:r>
            <a:r>
              <a:rPr lang="es-PE" sz="1400" baseline="0"/>
              <a:t> capacidad de bodega, según ámbito</a:t>
            </a:r>
            <a:r>
              <a:rPr lang="es-PE" sz="1400"/>
              <a:t>: 2010-2018</a:t>
            </a:r>
          </a:p>
          <a:p>
            <a:pPr>
              <a:defRPr/>
            </a:pPr>
            <a:r>
              <a:rPr lang="es-PE" sz="1000" b="0"/>
              <a:t>(Kilogramos)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689892014816251"/>
          <c:y val="0.22327164232676047"/>
          <c:w val="0.8411376961008169"/>
          <c:h val="0.55850752630280187"/>
        </c:manualLayout>
      </c:layout>
      <c:lineChart>
        <c:grouping val="standard"/>
        <c:varyColors val="0"/>
        <c:ser>
          <c:idx val="0"/>
          <c:order val="0"/>
          <c:tx>
            <c:strRef>
              <c:f>KILOGRAMOS!$B$7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KILOGRAMOS!$C$5:$K$5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KILOGRAMOS!$C$7:$K$7</c:f>
              <c:numCache>
                <c:formatCode>#,##0</c:formatCode>
                <c:ptCount val="9"/>
                <c:pt idx="0">
                  <c:v>187057</c:v>
                </c:pt>
                <c:pt idx="1">
                  <c:v>227535</c:v>
                </c:pt>
                <c:pt idx="2">
                  <c:v>255401</c:v>
                </c:pt>
                <c:pt idx="3">
                  <c:v>276530</c:v>
                </c:pt>
                <c:pt idx="4">
                  <c:v>278470</c:v>
                </c:pt>
                <c:pt idx="5">
                  <c:v>313646</c:v>
                </c:pt>
                <c:pt idx="6">
                  <c:v>289694</c:v>
                </c:pt>
                <c:pt idx="7">
                  <c:v>187030.18</c:v>
                </c:pt>
                <c:pt idx="8">
                  <c:v>147598.5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06-417A-B1E5-447E7603EBDE}"/>
            </c:ext>
          </c:extLst>
        </c:ser>
        <c:ser>
          <c:idx val="1"/>
          <c:order val="1"/>
          <c:tx>
            <c:strRef>
              <c:f>KILOGRAMOS!$B$18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6.8551050953341602E-2"/>
                  <c:y val="-2.9853047639184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7C-4AFC-B5D1-532DA5F011FC}"/>
                </c:ext>
              </c:extLst>
            </c:dLbl>
            <c:dLbl>
              <c:idx val="1"/>
              <c:layout>
                <c:manualLayout>
                  <c:x val="-6.4143337454719021E-2"/>
                  <c:y val="3.51121337517867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7C-4AFC-B5D1-532DA5F011FC}"/>
                </c:ext>
              </c:extLst>
            </c:dLbl>
            <c:dLbl>
              <c:idx val="2"/>
              <c:layout>
                <c:manualLayout>
                  <c:x val="-9.0589618446454481E-2"/>
                  <c:y val="-4.2227367904131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7C-4AFC-B5D1-532DA5F011FC}"/>
                </c:ext>
              </c:extLst>
            </c:dLbl>
            <c:dLbl>
              <c:idx val="3"/>
              <c:layout>
                <c:manualLayout>
                  <c:x val="-6.8551050953341575E-2"/>
                  <c:y val="2.5831393553076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7C-4AFC-B5D1-532DA5F011FC}"/>
                </c:ext>
              </c:extLst>
            </c:dLbl>
            <c:dLbl>
              <c:idx val="5"/>
              <c:layout>
                <c:manualLayout>
                  <c:x val="-7.0754907702652955E-2"/>
                  <c:y val="3.8205713818023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7C-4AFC-B5D1-532DA5F011FC}"/>
                </c:ext>
              </c:extLst>
            </c:dLbl>
            <c:dLbl>
              <c:idx val="6"/>
              <c:layout>
                <c:manualLayout>
                  <c:x val="-6.6347194204030277E-2"/>
                  <c:y val="-3.6040207771657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7C-4AFC-B5D1-532DA5F011FC}"/>
                </c:ext>
              </c:extLst>
            </c:dLbl>
            <c:dLbl>
              <c:idx val="7"/>
              <c:layout>
                <c:manualLayout>
                  <c:x val="-6.8551050953341575E-2"/>
                  <c:y val="2.5831393553076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7C-4AFC-B5D1-532DA5F011FC}"/>
                </c:ext>
              </c:extLst>
            </c:dLbl>
            <c:dLbl>
              <c:idx val="8"/>
              <c:layout>
                <c:manualLayout>
                  <c:x val="0"/>
                  <c:y val="-3.9133787837894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7C-4AFC-B5D1-532DA5F011FC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KILOGRAMOS!$C$5:$K$5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KILOGRAMOS!$C$18:$K$18</c:f>
              <c:numCache>
                <c:formatCode>#,##0</c:formatCode>
                <c:ptCount val="9"/>
                <c:pt idx="0">
                  <c:v>1358938</c:v>
                </c:pt>
                <c:pt idx="1">
                  <c:v>1461916</c:v>
                </c:pt>
                <c:pt idx="2">
                  <c:v>1891364</c:v>
                </c:pt>
                <c:pt idx="3">
                  <c:v>2236108</c:v>
                </c:pt>
                <c:pt idx="4">
                  <c:v>2199407</c:v>
                </c:pt>
                <c:pt idx="5">
                  <c:v>2184389</c:v>
                </c:pt>
                <c:pt idx="6">
                  <c:v>2604625</c:v>
                </c:pt>
                <c:pt idx="7">
                  <c:v>2480601.38</c:v>
                </c:pt>
                <c:pt idx="8">
                  <c:v>3693846.37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06-417A-B1E5-447E7603E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391160"/>
        <c:axId val="187389984"/>
      </c:lineChart>
      <c:catAx>
        <c:axId val="18739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7389984"/>
        <c:crosses val="autoZero"/>
        <c:auto val="1"/>
        <c:lblAlgn val="ctr"/>
        <c:lblOffset val="100"/>
        <c:noMultiLvlLbl val="0"/>
      </c:catAx>
      <c:valAx>
        <c:axId val="187389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873911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8543709979620653"/>
          <c:y val="0.87930838773358466"/>
          <c:w val="0.45434674615002485"/>
          <c:h val="5.4606635708997917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381000</xdr:colOff>
      <xdr:row>1</xdr:row>
      <xdr:rowOff>714375</xdr:rowOff>
    </xdr:from>
    <xdr:to>
      <xdr:col>18</xdr:col>
      <xdr:colOff>676275</xdr:colOff>
      <xdr:row>22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0.0014</cdr:x>
      <cdr:y>0.86752</cdr:y>
    </cdr:from>
    <cdr:to>
      <cdr:x>0.6766</cdr:x>
      <cdr:y>0.99402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948" y="3867150"/>
          <a:ext cx="4315403" cy="5638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Aeronáutica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RowColHeaders="0" tabSelected="1" zoomScale="80" zoomScaleNormal="80" workbookViewId="0">
      <selection activeCell="H36" sqref="H36"/>
    </sheetView>
  </sheetViews>
  <sheetFormatPr baseColWidth="10" defaultColWidth="11.44140625" defaultRowHeight="15" x14ac:dyDescent="0.35"/>
  <cols>
    <col min="1" max="1" width="2.6640625" style="2" customWidth="1"/>
    <col min="2" max="2" width="26" style="2" customWidth="1"/>
    <col min="3" max="11" width="10.33203125" style="2" customWidth="1"/>
    <col min="12" max="16384" width="11.44140625" style="2"/>
  </cols>
  <sheetData>
    <row r="1" spans="1:11" ht="15" customHeight="1" x14ac:dyDescent="0.35">
      <c r="A1" s="1"/>
    </row>
    <row r="2" spans="1:11" ht="57" customHeight="1" x14ac:dyDescent="0.35">
      <c r="B2" s="25" t="s">
        <v>21</v>
      </c>
      <c r="C2" s="25"/>
      <c r="D2" s="25"/>
      <c r="E2" s="25"/>
      <c r="F2" s="25"/>
      <c r="G2" s="25"/>
      <c r="H2" s="25"/>
      <c r="I2" s="25"/>
      <c r="J2" s="25"/>
      <c r="K2" s="25"/>
    </row>
    <row r="3" spans="1:11" ht="15" customHeight="1" x14ac:dyDescent="0.35">
      <c r="B3" s="4"/>
      <c r="C3" s="3"/>
      <c r="D3" s="3"/>
      <c r="E3" s="3"/>
    </row>
    <row r="4" spans="1:11" ht="15" customHeight="1" thickBot="1" x14ac:dyDescent="0.4">
      <c r="B4" s="26" t="s">
        <v>15</v>
      </c>
      <c r="C4" s="26"/>
      <c r="D4" s="26"/>
      <c r="E4" s="26"/>
      <c r="F4" s="26"/>
      <c r="G4" s="26"/>
      <c r="H4" s="26"/>
      <c r="I4" s="26"/>
      <c r="J4" s="26"/>
      <c r="K4" s="26"/>
    </row>
    <row r="5" spans="1:11" ht="30" customHeight="1" thickBot="1" x14ac:dyDescent="0.4">
      <c r="B5" s="5" t="s">
        <v>16</v>
      </c>
      <c r="C5" s="6">
        <v>2010</v>
      </c>
      <c r="D5" s="6">
        <v>2011</v>
      </c>
      <c r="E5" s="6">
        <v>2012</v>
      </c>
      <c r="F5" s="6">
        <v>2013</v>
      </c>
      <c r="G5" s="6">
        <v>2014</v>
      </c>
      <c r="H5" s="6">
        <v>2015</v>
      </c>
      <c r="I5" s="6">
        <v>2016</v>
      </c>
      <c r="J5" s="6">
        <v>2017</v>
      </c>
      <c r="K5" s="6">
        <v>2018</v>
      </c>
    </row>
    <row r="6" spans="1:11" ht="18" customHeight="1" x14ac:dyDescent="0.35">
      <c r="B6" s="7" t="s">
        <v>17</v>
      </c>
      <c r="C6" s="8">
        <v>1545995</v>
      </c>
      <c r="D6" s="8">
        <v>1689451</v>
      </c>
      <c r="E6" s="8">
        <v>2146765</v>
      </c>
      <c r="F6" s="8">
        <v>2512638</v>
      </c>
      <c r="G6" s="8">
        <v>2477877</v>
      </c>
      <c r="H6" s="8">
        <f>H7+H18</f>
        <v>2498035</v>
      </c>
      <c r="I6" s="8">
        <f>I7+I18</f>
        <v>2894319</v>
      </c>
      <c r="J6" s="8">
        <f>J7+J18</f>
        <v>2667631.56</v>
      </c>
      <c r="K6" s="8">
        <f>K7+K18</f>
        <v>3841444.87</v>
      </c>
    </row>
    <row r="7" spans="1:11" ht="15" customHeight="1" x14ac:dyDescent="0.35">
      <c r="B7" s="20" t="s">
        <v>14</v>
      </c>
      <c r="C7" s="21">
        <v>187057</v>
      </c>
      <c r="D7" s="21">
        <v>227535</v>
      </c>
      <c r="E7" s="21">
        <v>255401</v>
      </c>
      <c r="F7" s="21">
        <v>276530</v>
      </c>
      <c r="G7" s="21">
        <v>278470</v>
      </c>
      <c r="H7" s="21">
        <f>H8+H12+H13</f>
        <v>313646</v>
      </c>
      <c r="I7" s="21">
        <f>I8+I12+I13</f>
        <v>289694</v>
      </c>
      <c r="J7" s="21">
        <f>J8+J12+J13</f>
        <v>187030.18</v>
      </c>
      <c r="K7" s="21">
        <f>K8+K12+K13</f>
        <v>147598.5</v>
      </c>
    </row>
    <row r="8" spans="1:11" ht="15" customHeight="1" x14ac:dyDescent="0.35">
      <c r="B8" s="11" t="s">
        <v>13</v>
      </c>
      <c r="C8" s="10">
        <v>57853</v>
      </c>
      <c r="D8" s="10">
        <v>92333</v>
      </c>
      <c r="E8" s="10">
        <v>122496</v>
      </c>
      <c r="F8" s="10">
        <v>137084</v>
      </c>
      <c r="G8" s="10">
        <v>121392</v>
      </c>
      <c r="H8" s="10">
        <f>H9+H10+H11</f>
        <v>127138</v>
      </c>
      <c r="I8" s="10">
        <f>I9+I10+I11</f>
        <v>118826</v>
      </c>
      <c r="J8" s="10">
        <f>J9+J10+J11</f>
        <v>101471.59999999999</v>
      </c>
      <c r="K8" s="10">
        <f>K9+K10+K11</f>
        <v>64827.62</v>
      </c>
    </row>
    <row r="9" spans="1:11" ht="15" customHeight="1" x14ac:dyDescent="0.35">
      <c r="B9" s="12" t="s">
        <v>12</v>
      </c>
      <c r="C9" s="13">
        <v>90</v>
      </c>
      <c r="D9" s="13">
        <v>1179</v>
      </c>
      <c r="E9" s="13">
        <v>27835</v>
      </c>
      <c r="F9" s="13">
        <v>27654</v>
      </c>
      <c r="G9" s="13">
        <v>5743</v>
      </c>
      <c r="H9" s="13">
        <v>11486</v>
      </c>
      <c r="I9" s="13">
        <v>11486</v>
      </c>
      <c r="J9" s="13">
        <v>30900.1</v>
      </c>
      <c r="K9" s="13">
        <v>19414</v>
      </c>
    </row>
    <row r="10" spans="1:11" ht="15" customHeight="1" x14ac:dyDescent="0.35">
      <c r="B10" s="12" t="s">
        <v>11</v>
      </c>
      <c r="C10" s="14">
        <v>49122</v>
      </c>
      <c r="D10" s="14">
        <v>58350</v>
      </c>
      <c r="E10" s="14">
        <v>64127</v>
      </c>
      <c r="F10" s="14">
        <v>71209</v>
      </c>
      <c r="G10" s="14">
        <v>70426</v>
      </c>
      <c r="H10" s="14">
        <v>79527</v>
      </c>
      <c r="I10" s="14">
        <v>78495</v>
      </c>
      <c r="J10" s="14">
        <v>47880.02</v>
      </c>
      <c r="K10" s="14">
        <v>35058.43</v>
      </c>
    </row>
    <row r="11" spans="1:11" ht="15" customHeight="1" x14ac:dyDescent="0.35">
      <c r="B11" s="12" t="s">
        <v>10</v>
      </c>
      <c r="C11" s="14">
        <v>8641</v>
      </c>
      <c r="D11" s="14">
        <v>32804</v>
      </c>
      <c r="E11" s="14">
        <v>30534</v>
      </c>
      <c r="F11" s="14">
        <v>38221</v>
      </c>
      <c r="G11" s="14">
        <v>45223</v>
      </c>
      <c r="H11" s="14">
        <v>36125</v>
      </c>
      <c r="I11" s="14">
        <v>28845</v>
      </c>
      <c r="J11" s="14">
        <v>22691.48</v>
      </c>
      <c r="K11" s="14">
        <v>10355.19</v>
      </c>
    </row>
    <row r="12" spans="1:11" ht="15" customHeight="1" x14ac:dyDescent="0.35">
      <c r="B12" s="11" t="s">
        <v>9</v>
      </c>
      <c r="C12" s="15">
        <v>3294</v>
      </c>
      <c r="D12" s="15">
        <v>2573</v>
      </c>
      <c r="E12" s="15">
        <v>2573</v>
      </c>
      <c r="F12" s="15">
        <v>4965</v>
      </c>
      <c r="G12" s="15">
        <v>6680</v>
      </c>
      <c r="H12" s="15">
        <v>7244</v>
      </c>
      <c r="I12" s="15">
        <f>6230</f>
        <v>6230</v>
      </c>
      <c r="J12" s="15">
        <v>4257.84</v>
      </c>
      <c r="K12" s="15">
        <v>3622.92</v>
      </c>
    </row>
    <row r="13" spans="1:11" ht="15" customHeight="1" x14ac:dyDescent="0.35">
      <c r="B13" s="11" t="s">
        <v>8</v>
      </c>
      <c r="C13" s="10">
        <v>125910</v>
      </c>
      <c r="D13" s="10">
        <v>132629</v>
      </c>
      <c r="E13" s="10">
        <v>130179</v>
      </c>
      <c r="F13" s="10">
        <v>134481</v>
      </c>
      <c r="G13" s="10">
        <v>150398</v>
      </c>
      <c r="H13" s="10">
        <f>SUM(H14:H17)</f>
        <v>179264</v>
      </c>
      <c r="I13" s="10">
        <f>SUM(I14:I17)</f>
        <v>164638</v>
      </c>
      <c r="J13" s="10">
        <f>SUM(J14:J17)</f>
        <v>81300.739999999991</v>
      </c>
      <c r="K13" s="10">
        <f>SUM(K14:K17)</f>
        <v>79147.959999999992</v>
      </c>
    </row>
    <row r="14" spans="1:11" ht="15" customHeight="1" x14ac:dyDescent="0.35">
      <c r="B14" s="12" t="s">
        <v>7</v>
      </c>
      <c r="C14" s="14">
        <v>2394</v>
      </c>
      <c r="D14" s="14">
        <v>1861</v>
      </c>
      <c r="E14" s="14">
        <v>2945</v>
      </c>
      <c r="F14" s="14">
        <v>1084</v>
      </c>
      <c r="G14" s="14">
        <v>1084</v>
      </c>
      <c r="H14" s="14">
        <v>6092</v>
      </c>
      <c r="I14" s="14">
        <v>3588</v>
      </c>
      <c r="J14" s="14">
        <v>1166.82</v>
      </c>
      <c r="K14" s="14">
        <v>1391.39</v>
      </c>
    </row>
    <row r="15" spans="1:11" ht="15" customHeight="1" x14ac:dyDescent="0.35">
      <c r="B15" s="12" t="s">
        <v>6</v>
      </c>
      <c r="C15" s="14">
        <v>3580</v>
      </c>
      <c r="D15" s="14">
        <v>3071</v>
      </c>
      <c r="E15" s="14">
        <v>3702</v>
      </c>
      <c r="F15" s="14">
        <v>3424</v>
      </c>
      <c r="G15" s="14">
        <v>3005</v>
      </c>
      <c r="H15" s="14">
        <v>4186</v>
      </c>
      <c r="I15" s="14">
        <v>674</v>
      </c>
      <c r="J15" s="14">
        <v>1824.88</v>
      </c>
      <c r="K15" s="14">
        <v>4541.3599999999997</v>
      </c>
    </row>
    <row r="16" spans="1:11" ht="15" customHeight="1" x14ac:dyDescent="0.35">
      <c r="B16" s="12" t="s">
        <v>5</v>
      </c>
      <c r="C16" s="14">
        <v>116492</v>
      </c>
      <c r="D16" s="14">
        <v>124012</v>
      </c>
      <c r="E16" s="14">
        <v>119430</v>
      </c>
      <c r="F16" s="14">
        <v>125988</v>
      </c>
      <c r="G16" s="14">
        <v>141574</v>
      </c>
      <c r="H16" s="14">
        <v>164712</v>
      </c>
      <c r="I16" s="14">
        <v>154104</v>
      </c>
      <c r="J16" s="14">
        <v>72815.5</v>
      </c>
      <c r="K16" s="14">
        <v>70654.12</v>
      </c>
    </row>
    <row r="17" spans="2:11" ht="15" customHeight="1" x14ac:dyDescent="0.35">
      <c r="B17" s="12" t="s">
        <v>18</v>
      </c>
      <c r="C17" s="14">
        <v>3444</v>
      </c>
      <c r="D17" s="14">
        <v>3685</v>
      </c>
      <c r="E17" s="14">
        <v>4102</v>
      </c>
      <c r="F17" s="14">
        <v>3985</v>
      </c>
      <c r="G17" s="14">
        <v>4735</v>
      </c>
      <c r="H17" s="14">
        <v>4274</v>
      </c>
      <c r="I17" s="14">
        <v>6272</v>
      </c>
      <c r="J17" s="14">
        <v>5493.54</v>
      </c>
      <c r="K17" s="14">
        <v>2561.09</v>
      </c>
    </row>
    <row r="18" spans="2:11" ht="15" customHeight="1" x14ac:dyDescent="0.35">
      <c r="B18" s="9" t="s">
        <v>4</v>
      </c>
      <c r="C18" s="10">
        <v>1358938</v>
      </c>
      <c r="D18" s="10">
        <v>1461916</v>
      </c>
      <c r="E18" s="10">
        <v>1891364</v>
      </c>
      <c r="F18" s="10">
        <v>2236108</v>
      </c>
      <c r="G18" s="10">
        <v>2199407</v>
      </c>
      <c r="H18" s="10">
        <f>SUM(H19:H21)</f>
        <v>2184389</v>
      </c>
      <c r="I18" s="10">
        <f>SUM(I19:I21)</f>
        <v>2604625</v>
      </c>
      <c r="J18" s="10">
        <f>SUM(J19:J21)</f>
        <v>2480601.38</v>
      </c>
      <c r="K18" s="10">
        <f>SUM(K19:K21)</f>
        <v>3693846.37</v>
      </c>
    </row>
    <row r="19" spans="2:11" ht="15" customHeight="1" x14ac:dyDescent="0.35">
      <c r="B19" s="16" t="s">
        <v>3</v>
      </c>
      <c r="C19" s="14">
        <v>1219741</v>
      </c>
      <c r="D19" s="14">
        <v>1345495</v>
      </c>
      <c r="E19" s="14">
        <v>1830618</v>
      </c>
      <c r="F19" s="14">
        <v>2181484</v>
      </c>
      <c r="G19" s="14">
        <v>2148987</v>
      </c>
      <c r="H19" s="14">
        <v>2136897</v>
      </c>
      <c r="I19" s="14">
        <v>2508201</v>
      </c>
      <c r="J19" s="14">
        <v>2296535.0299999998</v>
      </c>
      <c r="K19" s="14">
        <v>3437139.68</v>
      </c>
    </row>
    <row r="20" spans="2:11" ht="15" customHeight="1" x14ac:dyDescent="0.35">
      <c r="B20" s="16" t="s">
        <v>2</v>
      </c>
      <c r="C20" s="14">
        <v>139197</v>
      </c>
      <c r="D20" s="14">
        <v>116421</v>
      </c>
      <c r="E20" s="14">
        <v>60746</v>
      </c>
      <c r="F20" s="14">
        <v>1208</v>
      </c>
      <c r="G20" s="14">
        <v>688</v>
      </c>
      <c r="H20" s="14">
        <v>37807</v>
      </c>
      <c r="I20" s="14">
        <v>31052</v>
      </c>
      <c r="J20" s="14">
        <v>144332.25</v>
      </c>
      <c r="K20" s="14">
        <v>160578.25</v>
      </c>
    </row>
    <row r="21" spans="2:11" ht="15" customHeight="1" thickBot="1" x14ac:dyDescent="0.4">
      <c r="B21" s="22" t="s">
        <v>2</v>
      </c>
      <c r="C21" s="23" t="s">
        <v>20</v>
      </c>
      <c r="D21" s="23" t="s">
        <v>20</v>
      </c>
      <c r="E21" s="23" t="s">
        <v>20</v>
      </c>
      <c r="F21" s="24">
        <v>53416</v>
      </c>
      <c r="G21" s="24">
        <v>49732</v>
      </c>
      <c r="H21" s="24">
        <v>9685</v>
      </c>
      <c r="I21" s="24">
        <v>65372</v>
      </c>
      <c r="J21" s="24">
        <v>39734.1</v>
      </c>
      <c r="K21" s="24">
        <v>96128.44</v>
      </c>
    </row>
    <row r="22" spans="2:11" ht="15" customHeight="1" x14ac:dyDescent="0.35">
      <c r="B22" s="17" t="s">
        <v>1</v>
      </c>
      <c r="C22" s="18"/>
      <c r="D22" s="18"/>
    </row>
    <row r="23" spans="2:11" ht="15" customHeight="1" x14ac:dyDescent="0.35">
      <c r="B23" s="19" t="s">
        <v>19</v>
      </c>
      <c r="C23" s="18"/>
      <c r="D23" s="18"/>
    </row>
    <row r="24" spans="2:11" ht="15" customHeight="1" x14ac:dyDescent="0.35">
      <c r="B24" s="2" t="s">
        <v>0</v>
      </c>
    </row>
    <row r="25" spans="2:11" ht="15" customHeight="1" x14ac:dyDescent="0.35"/>
    <row r="26" spans="2:11" ht="15" customHeight="1" x14ac:dyDescent="0.35"/>
    <row r="27" spans="2:11" ht="15" customHeight="1" x14ac:dyDescent="0.35"/>
    <row r="28" spans="2:11" ht="15" customHeight="1" x14ac:dyDescent="0.35"/>
    <row r="29" spans="2:11" ht="15" customHeight="1" x14ac:dyDescent="0.35"/>
    <row r="30" spans="2:11" ht="15" customHeight="1" x14ac:dyDescent="0.35"/>
    <row r="31" spans="2:11" ht="15" customHeight="1" x14ac:dyDescent="0.35"/>
    <row r="32" spans="2:11" ht="15" customHeight="1" x14ac:dyDescent="0.35"/>
  </sheetData>
  <mergeCells count="2">
    <mergeCell ref="B2:K2"/>
    <mergeCell ref="B4:K4"/>
  </mergeCells>
  <pageMargins left="0.7" right="0.7" top="0.75" bottom="0.75" header="0.3" footer="0.3"/>
  <ignoredErrors>
    <ignoredError sqref="H13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KILOGRAMOS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2013-05-29T13:58:04Z</dcterms:created>
  <dcterms:modified xsi:type="dcterms:W3CDTF">2019-05-23T20:14:09Z</dcterms:modified>
</cp:coreProperties>
</file>