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GeoEstadisti\__TEMAS\BB_Web___Estadíst\2018\"/>
    </mc:Choice>
  </mc:AlternateContent>
  <bookViews>
    <workbookView xWindow="0" yWindow="870" windowWidth="16230" windowHeight="10620"/>
  </bookViews>
  <sheets>
    <sheet name="NACIONAL" sheetId="1" r:id="rId1"/>
    <sheet name="DEPARTAMENTAL" sheetId="2" r:id="rId2"/>
    <sheet name="VECINAL" sheetId="3" r:id="rId3"/>
  </sheets>
  <definedNames>
    <definedName name="_xlnm._FilterDatabase" localSheetId="1" hidden="1">DEPARTAMENTAL!$A$6:$M$214</definedName>
    <definedName name="_xlnm._FilterDatabase" localSheetId="2" hidden="1">VECINAL!$B$10:$J$10</definedName>
    <definedName name="_xlnm.Print_Area" localSheetId="1">DEPARTAMENTAL!$B$1:$O$214</definedName>
  </definedNames>
  <calcPr calcId="152511"/>
</workbook>
</file>

<file path=xl/calcChain.xml><?xml version="1.0" encoding="utf-8"?>
<calcChain xmlns="http://schemas.openxmlformats.org/spreadsheetml/2006/main">
  <c r="G18" i="3" l="1"/>
  <c r="H18" i="3" s="1"/>
  <c r="G104" i="3"/>
  <c r="H104" i="3" s="1"/>
  <c r="J104" i="3" s="1"/>
  <c r="G106" i="3"/>
  <c r="H106" i="3" s="1"/>
  <c r="J106" i="3" s="1"/>
  <c r="J18" i="3" l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E9" i="3" l="1"/>
  <c r="F9" i="3"/>
  <c r="D9" i="3"/>
  <c r="C9" i="3"/>
  <c r="G225" i="3" l="1"/>
  <c r="H225" i="3" s="1"/>
  <c r="J225" i="3" s="1"/>
  <c r="G224" i="3"/>
  <c r="H224" i="3" s="1"/>
  <c r="J224" i="3" s="1"/>
  <c r="G223" i="3"/>
  <c r="H223" i="3" s="1"/>
  <c r="J223" i="3" s="1"/>
  <c r="G222" i="3"/>
  <c r="H222" i="3" s="1"/>
  <c r="J222" i="3" s="1"/>
  <c r="G221" i="3"/>
  <c r="H221" i="3" s="1"/>
  <c r="J221" i="3" s="1"/>
  <c r="G220" i="3"/>
  <c r="H220" i="3" s="1"/>
  <c r="J220" i="3" s="1"/>
  <c r="G219" i="3"/>
  <c r="H219" i="3" s="1"/>
  <c r="J219" i="3" s="1"/>
  <c r="G218" i="3"/>
  <c r="H218" i="3" s="1"/>
  <c r="J218" i="3" s="1"/>
  <c r="G217" i="3"/>
  <c r="H217" i="3" s="1"/>
  <c r="J217" i="3" s="1"/>
  <c r="G216" i="3"/>
  <c r="H216" i="3" s="1"/>
  <c r="J216" i="3" s="1"/>
  <c r="G215" i="3"/>
  <c r="H215" i="3" s="1"/>
  <c r="J215" i="3" s="1"/>
  <c r="G214" i="3"/>
  <c r="H214" i="3" s="1"/>
  <c r="J214" i="3" s="1"/>
  <c r="G213" i="3"/>
  <c r="H213" i="3" s="1"/>
  <c r="J213" i="3" s="1"/>
  <c r="G212" i="3"/>
  <c r="H212" i="3" s="1"/>
  <c r="J212" i="3" s="1"/>
  <c r="G211" i="3"/>
  <c r="H211" i="3" s="1"/>
  <c r="J211" i="3" s="1"/>
  <c r="G210" i="3"/>
  <c r="H210" i="3" s="1"/>
  <c r="J210" i="3" s="1"/>
  <c r="G209" i="3"/>
  <c r="H209" i="3" s="1"/>
  <c r="J209" i="3" s="1"/>
  <c r="G208" i="3"/>
  <c r="H208" i="3" s="1"/>
  <c r="J208" i="3" s="1"/>
  <c r="G207" i="3"/>
  <c r="H207" i="3" s="1"/>
  <c r="J207" i="3" s="1"/>
  <c r="G206" i="3"/>
  <c r="H206" i="3" s="1"/>
  <c r="J206" i="3" s="1"/>
  <c r="G205" i="3"/>
  <c r="H205" i="3" s="1"/>
  <c r="J205" i="3" s="1"/>
  <c r="G204" i="3"/>
  <c r="H204" i="3" s="1"/>
  <c r="J204" i="3" s="1"/>
  <c r="G203" i="3"/>
  <c r="H203" i="3" s="1"/>
  <c r="J203" i="3" s="1"/>
  <c r="G202" i="3"/>
  <c r="H202" i="3" s="1"/>
  <c r="J202" i="3" s="1"/>
  <c r="G201" i="3"/>
  <c r="H201" i="3" s="1"/>
  <c r="J201" i="3" s="1"/>
  <c r="G200" i="3"/>
  <c r="H200" i="3" s="1"/>
  <c r="J200" i="3" s="1"/>
  <c r="G199" i="3"/>
  <c r="H199" i="3" s="1"/>
  <c r="J199" i="3" s="1"/>
  <c r="G198" i="3"/>
  <c r="H198" i="3" s="1"/>
  <c r="J198" i="3" s="1"/>
  <c r="G197" i="3"/>
  <c r="H197" i="3" s="1"/>
  <c r="J197" i="3" s="1"/>
  <c r="G196" i="3"/>
  <c r="H196" i="3" s="1"/>
  <c r="J196" i="3" s="1"/>
  <c r="G195" i="3"/>
  <c r="H195" i="3" s="1"/>
  <c r="J195" i="3" s="1"/>
  <c r="G194" i="3"/>
  <c r="H194" i="3" s="1"/>
  <c r="J194" i="3" s="1"/>
  <c r="G193" i="3"/>
  <c r="H193" i="3" s="1"/>
  <c r="J193" i="3" s="1"/>
  <c r="G192" i="3"/>
  <c r="H192" i="3" s="1"/>
  <c r="J192" i="3" s="1"/>
  <c r="G191" i="3"/>
  <c r="H191" i="3" s="1"/>
  <c r="J191" i="3" s="1"/>
  <c r="G190" i="3"/>
  <c r="H190" i="3" s="1"/>
  <c r="J190" i="3" s="1"/>
  <c r="G189" i="3"/>
  <c r="H189" i="3" s="1"/>
  <c r="J189" i="3" s="1"/>
  <c r="G188" i="3"/>
  <c r="H188" i="3" s="1"/>
  <c r="J188" i="3" s="1"/>
  <c r="G187" i="3"/>
  <c r="H187" i="3" s="1"/>
  <c r="J187" i="3" s="1"/>
  <c r="G186" i="3"/>
  <c r="H186" i="3" s="1"/>
  <c r="J186" i="3" s="1"/>
  <c r="G185" i="3"/>
  <c r="H185" i="3" s="1"/>
  <c r="J185" i="3" s="1"/>
  <c r="G184" i="3"/>
  <c r="H184" i="3" s="1"/>
  <c r="J184" i="3" s="1"/>
  <c r="G183" i="3"/>
  <c r="H183" i="3" s="1"/>
  <c r="J183" i="3" s="1"/>
  <c r="G182" i="3"/>
  <c r="H182" i="3" s="1"/>
  <c r="J182" i="3" s="1"/>
  <c r="G181" i="3"/>
  <c r="H181" i="3" s="1"/>
  <c r="J181" i="3" s="1"/>
  <c r="G180" i="3"/>
  <c r="H180" i="3" s="1"/>
  <c r="J180" i="3" s="1"/>
  <c r="G179" i="3"/>
  <c r="H179" i="3" s="1"/>
  <c r="J179" i="3" s="1"/>
  <c r="G178" i="3"/>
  <c r="H178" i="3" s="1"/>
  <c r="J178" i="3" s="1"/>
  <c r="G177" i="3"/>
  <c r="H177" i="3" s="1"/>
  <c r="J177" i="3" s="1"/>
  <c r="G176" i="3"/>
  <c r="H176" i="3" s="1"/>
  <c r="J176" i="3" s="1"/>
  <c r="G175" i="3"/>
  <c r="H175" i="3" s="1"/>
  <c r="J175" i="3" s="1"/>
  <c r="G174" i="3"/>
  <c r="H174" i="3" s="1"/>
  <c r="J174" i="3" s="1"/>
  <c r="G173" i="3"/>
  <c r="H173" i="3" s="1"/>
  <c r="J173" i="3" s="1"/>
  <c r="G172" i="3"/>
  <c r="H172" i="3" s="1"/>
  <c r="J172" i="3" s="1"/>
  <c r="G171" i="3"/>
  <c r="H171" i="3" s="1"/>
  <c r="J171" i="3" s="1"/>
  <c r="G170" i="3"/>
  <c r="H170" i="3" s="1"/>
  <c r="J170" i="3" s="1"/>
  <c r="G169" i="3"/>
  <c r="H169" i="3" s="1"/>
  <c r="J169" i="3" s="1"/>
  <c r="G168" i="3"/>
  <c r="H168" i="3" s="1"/>
  <c r="J168" i="3" s="1"/>
  <c r="G167" i="3"/>
  <c r="H167" i="3" s="1"/>
  <c r="J167" i="3" s="1"/>
  <c r="G166" i="3"/>
  <c r="H166" i="3" s="1"/>
  <c r="J166" i="3" s="1"/>
  <c r="G165" i="3"/>
  <c r="H165" i="3" s="1"/>
  <c r="J165" i="3" s="1"/>
  <c r="G164" i="3"/>
  <c r="H164" i="3" s="1"/>
  <c r="J164" i="3" s="1"/>
  <c r="G163" i="3"/>
  <c r="H163" i="3" s="1"/>
  <c r="J163" i="3" s="1"/>
  <c r="G162" i="3"/>
  <c r="H162" i="3" s="1"/>
  <c r="J162" i="3" s="1"/>
  <c r="G161" i="3"/>
  <c r="H161" i="3" s="1"/>
  <c r="J161" i="3" s="1"/>
  <c r="G160" i="3"/>
  <c r="H160" i="3" s="1"/>
  <c r="J160" i="3" s="1"/>
  <c r="G159" i="3"/>
  <c r="H159" i="3" s="1"/>
  <c r="J159" i="3" s="1"/>
  <c r="G158" i="3"/>
  <c r="H158" i="3" s="1"/>
  <c r="J158" i="3" s="1"/>
  <c r="G157" i="3"/>
  <c r="H157" i="3" s="1"/>
  <c r="J157" i="3" s="1"/>
  <c r="G156" i="3"/>
  <c r="H156" i="3" s="1"/>
  <c r="J156" i="3" s="1"/>
  <c r="G155" i="3"/>
  <c r="H155" i="3" s="1"/>
  <c r="J155" i="3" s="1"/>
  <c r="G154" i="3"/>
  <c r="H154" i="3" s="1"/>
  <c r="J154" i="3" s="1"/>
  <c r="G153" i="3"/>
  <c r="H153" i="3" s="1"/>
  <c r="J153" i="3" s="1"/>
  <c r="G152" i="3"/>
  <c r="H152" i="3" s="1"/>
  <c r="J152" i="3" s="1"/>
  <c r="G151" i="3"/>
  <c r="H151" i="3" s="1"/>
  <c r="J151" i="3" s="1"/>
  <c r="G150" i="3"/>
  <c r="H150" i="3" s="1"/>
  <c r="J150" i="3" s="1"/>
  <c r="G149" i="3"/>
  <c r="H149" i="3" s="1"/>
  <c r="J149" i="3" s="1"/>
  <c r="G148" i="3"/>
  <c r="H148" i="3" s="1"/>
  <c r="J148" i="3" s="1"/>
  <c r="G147" i="3"/>
  <c r="H147" i="3" s="1"/>
  <c r="J147" i="3" s="1"/>
  <c r="G146" i="3"/>
  <c r="H146" i="3" s="1"/>
  <c r="J146" i="3" s="1"/>
  <c r="G145" i="3"/>
  <c r="H145" i="3" s="1"/>
  <c r="J145" i="3" s="1"/>
  <c r="G144" i="3"/>
  <c r="H144" i="3" s="1"/>
  <c r="J144" i="3" s="1"/>
  <c r="G143" i="3"/>
  <c r="H143" i="3" s="1"/>
  <c r="J143" i="3" s="1"/>
  <c r="G142" i="3"/>
  <c r="H142" i="3" s="1"/>
  <c r="J142" i="3" s="1"/>
  <c r="G141" i="3"/>
  <c r="H141" i="3" s="1"/>
  <c r="J141" i="3" s="1"/>
  <c r="G140" i="3"/>
  <c r="H140" i="3" s="1"/>
  <c r="J140" i="3" s="1"/>
  <c r="G139" i="3"/>
  <c r="H139" i="3" s="1"/>
  <c r="J139" i="3" s="1"/>
  <c r="G138" i="3"/>
  <c r="H138" i="3" s="1"/>
  <c r="J138" i="3" s="1"/>
  <c r="G137" i="3"/>
  <c r="H137" i="3" s="1"/>
  <c r="J137" i="3" s="1"/>
  <c r="G136" i="3"/>
  <c r="H136" i="3" s="1"/>
  <c r="J136" i="3" s="1"/>
  <c r="G135" i="3"/>
  <c r="H135" i="3" s="1"/>
  <c r="J135" i="3" s="1"/>
  <c r="G134" i="3"/>
  <c r="H134" i="3" s="1"/>
  <c r="J134" i="3" s="1"/>
  <c r="G133" i="3"/>
  <c r="H133" i="3" s="1"/>
  <c r="J133" i="3" s="1"/>
  <c r="G132" i="3"/>
  <c r="H132" i="3" s="1"/>
  <c r="J132" i="3" s="1"/>
  <c r="G131" i="3"/>
  <c r="H131" i="3" s="1"/>
  <c r="J131" i="3" s="1"/>
  <c r="G130" i="3"/>
  <c r="H130" i="3" s="1"/>
  <c r="J130" i="3" s="1"/>
  <c r="G129" i="3"/>
  <c r="H129" i="3" s="1"/>
  <c r="J129" i="3" s="1"/>
  <c r="G128" i="3"/>
  <c r="H128" i="3" s="1"/>
  <c r="J128" i="3" s="1"/>
  <c r="G127" i="3"/>
  <c r="H127" i="3" s="1"/>
  <c r="J127" i="3" s="1"/>
  <c r="G126" i="3"/>
  <c r="H126" i="3" s="1"/>
  <c r="J126" i="3" s="1"/>
  <c r="G125" i="3"/>
  <c r="H125" i="3" s="1"/>
  <c r="J125" i="3" s="1"/>
  <c r="G124" i="3"/>
  <c r="H124" i="3" s="1"/>
  <c r="J124" i="3" s="1"/>
  <c r="G123" i="3"/>
  <c r="H123" i="3" s="1"/>
  <c r="J123" i="3" s="1"/>
  <c r="G122" i="3"/>
  <c r="H122" i="3" s="1"/>
  <c r="J122" i="3" s="1"/>
  <c r="G121" i="3"/>
  <c r="H121" i="3" s="1"/>
  <c r="J121" i="3" s="1"/>
  <c r="G120" i="3"/>
  <c r="H120" i="3" s="1"/>
  <c r="J120" i="3" s="1"/>
  <c r="G119" i="3"/>
  <c r="H119" i="3" s="1"/>
  <c r="J119" i="3" s="1"/>
  <c r="G118" i="3"/>
  <c r="H118" i="3" s="1"/>
  <c r="J118" i="3" s="1"/>
  <c r="G117" i="3"/>
  <c r="H117" i="3" s="1"/>
  <c r="J117" i="3" s="1"/>
  <c r="G116" i="3"/>
  <c r="H116" i="3" s="1"/>
  <c r="J116" i="3" s="1"/>
  <c r="G115" i="3"/>
  <c r="H115" i="3" s="1"/>
  <c r="J115" i="3" s="1"/>
  <c r="G114" i="3"/>
  <c r="H114" i="3" s="1"/>
  <c r="J114" i="3" s="1"/>
  <c r="G113" i="3"/>
  <c r="H113" i="3" s="1"/>
  <c r="J113" i="3" s="1"/>
  <c r="G112" i="3"/>
  <c r="H112" i="3" s="1"/>
  <c r="J112" i="3" s="1"/>
  <c r="G111" i="3"/>
  <c r="H111" i="3" s="1"/>
  <c r="J111" i="3" s="1"/>
  <c r="G110" i="3"/>
  <c r="H110" i="3" s="1"/>
  <c r="J110" i="3" s="1"/>
  <c r="G109" i="3"/>
  <c r="H109" i="3" s="1"/>
  <c r="J109" i="3" s="1"/>
  <c r="G108" i="3"/>
  <c r="H108" i="3" s="1"/>
  <c r="J108" i="3" s="1"/>
  <c r="G107" i="3"/>
  <c r="H107" i="3" s="1"/>
  <c r="J107" i="3" s="1"/>
  <c r="G105" i="3"/>
  <c r="H105" i="3" s="1"/>
  <c r="J105" i="3" s="1"/>
  <c r="G103" i="3"/>
  <c r="H103" i="3" s="1"/>
  <c r="J103" i="3" s="1"/>
  <c r="G102" i="3"/>
  <c r="H102" i="3" s="1"/>
  <c r="J102" i="3" s="1"/>
  <c r="G101" i="3"/>
  <c r="H101" i="3" s="1"/>
  <c r="J101" i="3" s="1"/>
  <c r="G100" i="3"/>
  <c r="H100" i="3" s="1"/>
  <c r="J100" i="3" s="1"/>
  <c r="G99" i="3"/>
  <c r="H99" i="3" s="1"/>
  <c r="J99" i="3" s="1"/>
  <c r="G98" i="3"/>
  <c r="H98" i="3" s="1"/>
  <c r="J98" i="3" s="1"/>
  <c r="G97" i="3"/>
  <c r="H97" i="3" s="1"/>
  <c r="J97" i="3" s="1"/>
  <c r="G96" i="3"/>
  <c r="H96" i="3" s="1"/>
  <c r="J96" i="3" s="1"/>
  <c r="G95" i="3"/>
  <c r="H95" i="3" s="1"/>
  <c r="J95" i="3" s="1"/>
  <c r="G94" i="3"/>
  <c r="H94" i="3" s="1"/>
  <c r="J94" i="3" s="1"/>
  <c r="G93" i="3"/>
  <c r="H93" i="3" s="1"/>
  <c r="J93" i="3" s="1"/>
  <c r="G92" i="3"/>
  <c r="H92" i="3" s="1"/>
  <c r="J92" i="3" s="1"/>
  <c r="G91" i="3"/>
  <c r="H91" i="3" s="1"/>
  <c r="J91" i="3" s="1"/>
  <c r="G90" i="3"/>
  <c r="H90" i="3" s="1"/>
  <c r="J90" i="3" s="1"/>
  <c r="G89" i="3"/>
  <c r="H89" i="3" s="1"/>
  <c r="J89" i="3" s="1"/>
  <c r="G88" i="3"/>
  <c r="H88" i="3" s="1"/>
  <c r="J88" i="3" s="1"/>
  <c r="G87" i="3"/>
  <c r="H87" i="3" s="1"/>
  <c r="J87" i="3" s="1"/>
  <c r="G86" i="3"/>
  <c r="H86" i="3" s="1"/>
  <c r="J86" i="3" s="1"/>
  <c r="G85" i="3"/>
  <c r="H85" i="3" s="1"/>
  <c r="J85" i="3" s="1"/>
  <c r="G84" i="3"/>
  <c r="H84" i="3" s="1"/>
  <c r="J84" i="3" s="1"/>
  <c r="G83" i="3"/>
  <c r="H83" i="3" s="1"/>
  <c r="J83" i="3" s="1"/>
  <c r="G82" i="3"/>
  <c r="H82" i="3" s="1"/>
  <c r="J82" i="3" s="1"/>
  <c r="G81" i="3"/>
  <c r="H81" i="3" s="1"/>
  <c r="J81" i="3" s="1"/>
  <c r="G80" i="3"/>
  <c r="H80" i="3" s="1"/>
  <c r="J80" i="3" s="1"/>
  <c r="G79" i="3"/>
  <c r="H79" i="3" s="1"/>
  <c r="J79" i="3" s="1"/>
  <c r="G78" i="3"/>
  <c r="H78" i="3" s="1"/>
  <c r="J78" i="3" s="1"/>
  <c r="G77" i="3"/>
  <c r="H77" i="3" s="1"/>
  <c r="J77" i="3" s="1"/>
  <c r="G76" i="3"/>
  <c r="H76" i="3" s="1"/>
  <c r="J76" i="3" s="1"/>
  <c r="G75" i="3"/>
  <c r="H75" i="3" s="1"/>
  <c r="J75" i="3" s="1"/>
  <c r="G74" i="3"/>
  <c r="H74" i="3" s="1"/>
  <c r="J74" i="3" s="1"/>
  <c r="G73" i="3"/>
  <c r="H73" i="3" s="1"/>
  <c r="J73" i="3" s="1"/>
  <c r="G72" i="3"/>
  <c r="H72" i="3" s="1"/>
  <c r="J72" i="3" s="1"/>
  <c r="G71" i="3"/>
  <c r="H71" i="3" s="1"/>
  <c r="J71" i="3" s="1"/>
  <c r="G70" i="3"/>
  <c r="H70" i="3" s="1"/>
  <c r="J70" i="3" s="1"/>
  <c r="G69" i="3"/>
  <c r="H69" i="3" s="1"/>
  <c r="J69" i="3" s="1"/>
  <c r="G68" i="3"/>
  <c r="H68" i="3" s="1"/>
  <c r="J68" i="3" s="1"/>
  <c r="G67" i="3"/>
  <c r="H67" i="3" s="1"/>
  <c r="J67" i="3" s="1"/>
  <c r="G66" i="3"/>
  <c r="H66" i="3" s="1"/>
  <c r="J66" i="3" s="1"/>
  <c r="G65" i="3"/>
  <c r="H65" i="3" s="1"/>
  <c r="J65" i="3" s="1"/>
  <c r="G64" i="3"/>
  <c r="H64" i="3" s="1"/>
  <c r="J64" i="3" s="1"/>
  <c r="G63" i="3"/>
  <c r="H63" i="3" s="1"/>
  <c r="J63" i="3" s="1"/>
  <c r="G62" i="3"/>
  <c r="H62" i="3" s="1"/>
  <c r="J62" i="3" s="1"/>
  <c r="G61" i="3"/>
  <c r="H61" i="3" s="1"/>
  <c r="J61" i="3" s="1"/>
  <c r="G60" i="3"/>
  <c r="H60" i="3" s="1"/>
  <c r="J60" i="3" s="1"/>
  <c r="G59" i="3"/>
  <c r="H59" i="3" s="1"/>
  <c r="J59" i="3" s="1"/>
  <c r="G58" i="3"/>
  <c r="H58" i="3" s="1"/>
  <c r="J58" i="3" s="1"/>
  <c r="G57" i="3"/>
  <c r="H57" i="3" s="1"/>
  <c r="J57" i="3" s="1"/>
  <c r="G56" i="3"/>
  <c r="H56" i="3" s="1"/>
  <c r="J56" i="3" s="1"/>
  <c r="G55" i="3"/>
  <c r="H55" i="3" s="1"/>
  <c r="J55" i="3" s="1"/>
  <c r="G54" i="3"/>
  <c r="H54" i="3" s="1"/>
  <c r="J54" i="3" s="1"/>
  <c r="G53" i="3"/>
  <c r="H53" i="3" s="1"/>
  <c r="J53" i="3" s="1"/>
  <c r="G52" i="3"/>
  <c r="H52" i="3" s="1"/>
  <c r="J52" i="3" s="1"/>
  <c r="G51" i="3"/>
  <c r="H51" i="3" s="1"/>
  <c r="J51" i="3" s="1"/>
  <c r="G50" i="3"/>
  <c r="H50" i="3" s="1"/>
  <c r="J50" i="3" s="1"/>
  <c r="G49" i="3"/>
  <c r="H49" i="3" s="1"/>
  <c r="J49" i="3" s="1"/>
  <c r="G48" i="3"/>
  <c r="H48" i="3" s="1"/>
  <c r="J48" i="3" s="1"/>
  <c r="G47" i="3"/>
  <c r="H47" i="3" s="1"/>
  <c r="J47" i="3" s="1"/>
  <c r="G46" i="3"/>
  <c r="H46" i="3" s="1"/>
  <c r="J46" i="3" s="1"/>
  <c r="G45" i="3"/>
  <c r="H45" i="3" s="1"/>
  <c r="J45" i="3" s="1"/>
  <c r="G44" i="3"/>
  <c r="H44" i="3" s="1"/>
  <c r="J44" i="3" s="1"/>
  <c r="G43" i="3"/>
  <c r="H43" i="3" s="1"/>
  <c r="J43" i="3" s="1"/>
  <c r="G42" i="3"/>
  <c r="H42" i="3" s="1"/>
  <c r="J42" i="3" s="1"/>
  <c r="G41" i="3"/>
  <c r="H41" i="3" s="1"/>
  <c r="J41" i="3" s="1"/>
  <c r="G40" i="3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G32" i="3"/>
  <c r="H32" i="3" s="1"/>
  <c r="J32" i="3" s="1"/>
  <c r="G31" i="3"/>
  <c r="H31" i="3" s="1"/>
  <c r="J31" i="3" s="1"/>
  <c r="G30" i="3"/>
  <c r="H30" i="3" s="1"/>
  <c r="J30" i="3" s="1"/>
  <c r="G29" i="3"/>
  <c r="H29" i="3" s="1"/>
  <c r="J29" i="3" s="1"/>
  <c r="G28" i="3"/>
  <c r="H28" i="3" s="1"/>
  <c r="J28" i="3" s="1"/>
  <c r="G27" i="3"/>
  <c r="H27" i="3" s="1"/>
  <c r="J27" i="3" s="1"/>
  <c r="G26" i="3"/>
  <c r="H26" i="3" s="1"/>
  <c r="J26" i="3" s="1"/>
  <c r="G25" i="3"/>
  <c r="H25" i="3" s="1"/>
  <c r="J25" i="3" s="1"/>
  <c r="G24" i="3"/>
  <c r="H24" i="3" s="1"/>
  <c r="J24" i="3" s="1"/>
  <c r="G23" i="3"/>
  <c r="H23" i="3" s="1"/>
  <c r="J23" i="3" s="1"/>
  <c r="G22" i="3"/>
  <c r="H22" i="3" s="1"/>
  <c r="J22" i="3" s="1"/>
  <c r="G21" i="3"/>
  <c r="H21" i="3" s="1"/>
  <c r="J21" i="3" s="1"/>
  <c r="G20" i="3"/>
  <c r="H20" i="3" s="1"/>
  <c r="J20" i="3" s="1"/>
  <c r="G19" i="3"/>
  <c r="H19" i="3" s="1"/>
  <c r="J19" i="3" s="1"/>
  <c r="G17" i="3"/>
  <c r="H17" i="3" s="1"/>
  <c r="J17" i="3" s="1"/>
  <c r="G16" i="3"/>
  <c r="H16" i="3" s="1"/>
  <c r="J16" i="3" s="1"/>
  <c r="G15" i="3"/>
  <c r="H15" i="3" s="1"/>
  <c r="J15" i="3" s="1"/>
  <c r="G14" i="3"/>
  <c r="H14" i="3" s="1"/>
  <c r="J14" i="3" s="1"/>
  <c r="G13" i="3"/>
  <c r="H13" i="3" s="1"/>
  <c r="J13" i="3" s="1"/>
  <c r="G12" i="3"/>
  <c r="H12" i="3" s="1"/>
  <c r="J12" i="3" s="1"/>
  <c r="G11" i="3"/>
  <c r="H11" i="3" s="1"/>
  <c r="J11" i="3" s="1"/>
  <c r="G10" i="3"/>
  <c r="E10" i="2"/>
  <c r="G10" i="2"/>
  <c r="H10" i="2"/>
  <c r="I10" i="2"/>
  <c r="L10" i="2"/>
  <c r="D10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I9" i="3" l="1"/>
  <c r="K162" i="2"/>
  <c r="M162" i="2" s="1"/>
  <c r="K145" i="2"/>
  <c r="M145" i="2" s="1"/>
  <c r="K170" i="2"/>
  <c r="M170" i="2" s="1"/>
  <c r="K201" i="2"/>
  <c r="M201" i="2" s="1"/>
  <c r="K31" i="2"/>
  <c r="M31" i="2" s="1"/>
  <c r="K63" i="2"/>
  <c r="M63" i="2" s="1"/>
  <c r="K67" i="2"/>
  <c r="M67" i="2" s="1"/>
  <c r="K71" i="2"/>
  <c r="M71" i="2" s="1"/>
  <c r="K75" i="2"/>
  <c r="M75" i="2" s="1"/>
  <c r="K79" i="2"/>
  <c r="M79" i="2" s="1"/>
  <c r="K83" i="2"/>
  <c r="M83" i="2" s="1"/>
  <c r="K87" i="2"/>
  <c r="M87" i="2" s="1"/>
  <c r="K95" i="2"/>
  <c r="M95" i="2" s="1"/>
  <c r="K99" i="2"/>
  <c r="M99" i="2" s="1"/>
  <c r="K103" i="2"/>
  <c r="M103" i="2" s="1"/>
  <c r="K107" i="2"/>
  <c r="M107" i="2" s="1"/>
  <c r="K111" i="2"/>
  <c r="M111" i="2" s="1"/>
  <c r="K143" i="2"/>
  <c r="M143" i="2" s="1"/>
  <c r="K207" i="2"/>
  <c r="M207" i="2" s="1"/>
  <c r="K208" i="2"/>
  <c r="M208" i="2" s="1"/>
  <c r="K153" i="2"/>
  <c r="M153" i="2" s="1"/>
  <c r="G9" i="3"/>
  <c r="H10" i="3"/>
  <c r="J10" i="3" s="1"/>
  <c r="K16" i="2"/>
  <c r="M16" i="2" s="1"/>
  <c r="K72" i="2"/>
  <c r="M72" i="2" s="1"/>
  <c r="K88" i="2"/>
  <c r="M88" i="2" s="1"/>
  <c r="K152" i="2"/>
  <c r="M152" i="2" s="1"/>
  <c r="K160" i="2"/>
  <c r="M160" i="2" s="1"/>
  <c r="K21" i="2"/>
  <c r="M21" i="2" s="1"/>
  <c r="K29" i="2"/>
  <c r="M29" i="2" s="1"/>
  <c r="K45" i="2"/>
  <c r="M45" i="2" s="1"/>
  <c r="K101" i="2"/>
  <c r="M101" i="2" s="1"/>
  <c r="K109" i="2"/>
  <c r="M109" i="2" s="1"/>
  <c r="K133" i="2"/>
  <c r="M133" i="2" s="1"/>
  <c r="K14" i="2"/>
  <c r="M14" i="2" s="1"/>
  <c r="K54" i="2"/>
  <c r="M54" i="2" s="1"/>
  <c r="K62" i="2"/>
  <c r="M62" i="2" s="1"/>
  <c r="K78" i="2"/>
  <c r="M78" i="2" s="1"/>
  <c r="K94" i="2"/>
  <c r="M94" i="2" s="1"/>
  <c r="K102" i="2"/>
  <c r="M102" i="2" s="1"/>
  <c r="K175" i="2"/>
  <c r="M175" i="2" s="1"/>
  <c r="K96" i="2"/>
  <c r="M96" i="2" s="1"/>
  <c r="K168" i="2"/>
  <c r="M168" i="2" s="1"/>
  <c r="K192" i="2"/>
  <c r="M192" i="2" s="1"/>
  <c r="K89" i="2"/>
  <c r="M89" i="2" s="1"/>
  <c r="K165" i="2"/>
  <c r="M165" i="2" s="1"/>
  <c r="K24" i="2"/>
  <c r="M24" i="2" s="1"/>
  <c r="K195" i="2"/>
  <c r="M195" i="2" s="1"/>
  <c r="K210" i="2"/>
  <c r="M210" i="2" s="1"/>
  <c r="K20" i="2"/>
  <c r="M20" i="2" s="1"/>
  <c r="K52" i="2"/>
  <c r="M52" i="2" s="1"/>
  <c r="K124" i="2"/>
  <c r="M124" i="2" s="1"/>
  <c r="K144" i="2"/>
  <c r="M144" i="2" s="1"/>
  <c r="K164" i="2"/>
  <c r="M164" i="2" s="1"/>
  <c r="K180" i="2"/>
  <c r="M180" i="2" s="1"/>
  <c r="K188" i="2"/>
  <c r="M188" i="2" s="1"/>
  <c r="K26" i="2"/>
  <c r="M26" i="2" s="1"/>
  <c r="K114" i="2"/>
  <c r="M114" i="2" s="1"/>
  <c r="K130" i="2"/>
  <c r="M130" i="2" s="1"/>
  <c r="K138" i="2"/>
  <c r="M138" i="2" s="1"/>
  <c r="K158" i="2"/>
  <c r="M158" i="2" s="1"/>
  <c r="K190" i="2"/>
  <c r="M190" i="2" s="1"/>
  <c r="F10" i="2"/>
  <c r="K39" i="2"/>
  <c r="M39" i="2" s="1"/>
  <c r="K199" i="2"/>
  <c r="M199" i="2" s="1"/>
  <c r="K203" i="2"/>
  <c r="M203" i="2" s="1"/>
  <c r="K32" i="2"/>
  <c r="M32" i="2" s="1"/>
  <c r="K56" i="2"/>
  <c r="M56" i="2" s="1"/>
  <c r="K112" i="2"/>
  <c r="M112" i="2" s="1"/>
  <c r="K128" i="2"/>
  <c r="M128" i="2" s="1"/>
  <c r="K60" i="2"/>
  <c r="M60" i="2" s="1"/>
  <c r="K64" i="2"/>
  <c r="M64" i="2" s="1"/>
  <c r="K76" i="2"/>
  <c r="M76" i="2" s="1"/>
  <c r="K80" i="2"/>
  <c r="M80" i="2" s="1"/>
  <c r="K92" i="2"/>
  <c r="M92" i="2" s="1"/>
  <c r="K119" i="2"/>
  <c r="M119" i="2" s="1"/>
  <c r="K123" i="2"/>
  <c r="M123" i="2" s="1"/>
  <c r="K127" i="2"/>
  <c r="M127" i="2" s="1"/>
  <c r="K169" i="2"/>
  <c r="M169" i="2" s="1"/>
  <c r="K196" i="2"/>
  <c r="M196" i="2" s="1"/>
  <c r="K200" i="2"/>
  <c r="M200" i="2" s="1"/>
  <c r="K22" i="2"/>
  <c r="M22" i="2" s="1"/>
  <c r="K33" i="2"/>
  <c r="M33" i="2" s="1"/>
  <c r="K49" i="2"/>
  <c r="M49" i="2" s="1"/>
  <c r="K61" i="2"/>
  <c r="M61" i="2" s="1"/>
  <c r="K69" i="2"/>
  <c r="M69" i="2" s="1"/>
  <c r="K77" i="2"/>
  <c r="M77" i="2" s="1"/>
  <c r="K85" i="2"/>
  <c r="M85" i="2" s="1"/>
  <c r="K100" i="2"/>
  <c r="M100" i="2" s="1"/>
  <c r="K104" i="2"/>
  <c r="M104" i="2" s="1"/>
  <c r="K120" i="2"/>
  <c r="M120" i="2" s="1"/>
  <c r="K131" i="2"/>
  <c r="M131" i="2" s="1"/>
  <c r="K135" i="2"/>
  <c r="M135" i="2" s="1"/>
  <c r="K139" i="2"/>
  <c r="M139" i="2" s="1"/>
  <c r="K146" i="2"/>
  <c r="M146" i="2" s="1"/>
  <c r="K177" i="2"/>
  <c r="M177" i="2" s="1"/>
  <c r="K185" i="2"/>
  <c r="M185" i="2" s="1"/>
  <c r="K197" i="2"/>
  <c r="M197" i="2" s="1"/>
  <c r="K42" i="2"/>
  <c r="M42" i="2" s="1"/>
  <c r="K159" i="2"/>
  <c r="M159" i="2" s="1"/>
  <c r="K34" i="2"/>
  <c r="M34" i="2" s="1"/>
  <c r="K19" i="2"/>
  <c r="M19" i="2" s="1"/>
  <c r="K82" i="2"/>
  <c r="M82" i="2" s="1"/>
  <c r="K113" i="2"/>
  <c r="M113" i="2" s="1"/>
  <c r="K121" i="2"/>
  <c r="M121" i="2" s="1"/>
  <c r="K163" i="2"/>
  <c r="M163" i="2" s="1"/>
  <c r="K167" i="2"/>
  <c r="M167" i="2" s="1"/>
  <c r="K171" i="2"/>
  <c r="M171" i="2" s="1"/>
  <c r="K194" i="2"/>
  <c r="M194" i="2" s="1"/>
  <c r="K202" i="2"/>
  <c r="M202" i="2" s="1"/>
  <c r="K209" i="2"/>
  <c r="M209" i="2" s="1"/>
  <c r="K136" i="2"/>
  <c r="M136" i="2" s="1"/>
  <c r="K155" i="2"/>
  <c r="M155" i="2" s="1"/>
  <c r="K178" i="2"/>
  <c r="M178" i="2" s="1"/>
  <c r="K27" i="2"/>
  <c r="M27" i="2" s="1"/>
  <c r="K12" i="2"/>
  <c r="M12" i="2" s="1"/>
  <c r="K43" i="2"/>
  <c r="M43" i="2" s="1"/>
  <c r="K47" i="2"/>
  <c r="M47" i="2" s="1"/>
  <c r="K55" i="2"/>
  <c r="M55" i="2" s="1"/>
  <c r="K106" i="2"/>
  <c r="M106" i="2" s="1"/>
  <c r="K126" i="2"/>
  <c r="M126" i="2" s="1"/>
  <c r="K148" i="2"/>
  <c r="M148" i="2" s="1"/>
  <c r="K156" i="2"/>
  <c r="M156" i="2" s="1"/>
  <c r="K183" i="2"/>
  <c r="M183" i="2" s="1"/>
  <c r="K191" i="2"/>
  <c r="M191" i="2" s="1"/>
  <c r="K15" i="2"/>
  <c r="M15" i="2" s="1"/>
  <c r="K132" i="2"/>
  <c r="M132" i="2" s="1"/>
  <c r="K151" i="2"/>
  <c r="M151" i="2" s="1"/>
  <c r="K23" i="2"/>
  <c r="M23" i="2" s="1"/>
  <c r="K66" i="2"/>
  <c r="M66" i="2" s="1"/>
  <c r="K48" i="2"/>
  <c r="M48" i="2" s="1"/>
  <c r="K176" i="2"/>
  <c r="M176" i="2" s="1"/>
  <c r="K184" i="2"/>
  <c r="M184" i="2" s="1"/>
  <c r="K25" i="2"/>
  <c r="M25" i="2" s="1"/>
  <c r="K58" i="2"/>
  <c r="M58" i="2" s="1"/>
  <c r="K30" i="2"/>
  <c r="M30" i="2" s="1"/>
  <c r="K37" i="2"/>
  <c r="M37" i="2" s="1"/>
  <c r="K40" i="2"/>
  <c r="M40" i="2" s="1"/>
  <c r="K44" i="2"/>
  <c r="M44" i="2" s="1"/>
  <c r="K70" i="2"/>
  <c r="M70" i="2" s="1"/>
  <c r="K84" i="2"/>
  <c r="M84" i="2" s="1"/>
  <c r="K110" i="2"/>
  <c r="M110" i="2" s="1"/>
  <c r="K117" i="2"/>
  <c r="M117" i="2" s="1"/>
  <c r="K142" i="2"/>
  <c r="M142" i="2" s="1"/>
  <c r="K149" i="2"/>
  <c r="M149" i="2" s="1"/>
  <c r="K174" i="2"/>
  <c r="M174" i="2" s="1"/>
  <c r="K181" i="2"/>
  <c r="M181" i="2" s="1"/>
  <c r="K206" i="2"/>
  <c r="M206" i="2" s="1"/>
  <c r="K17" i="2"/>
  <c r="M17" i="2" s="1"/>
  <c r="K11" i="2"/>
  <c r="M11" i="2" s="1"/>
  <c r="K51" i="2"/>
  <c r="M51" i="2" s="1"/>
  <c r="K13" i="2"/>
  <c r="M13" i="2" s="1"/>
  <c r="K38" i="2"/>
  <c r="M38" i="2" s="1"/>
  <c r="K41" i="2"/>
  <c r="M41" i="2" s="1"/>
  <c r="K53" i="2"/>
  <c r="M53" i="2" s="1"/>
  <c r="K74" i="2"/>
  <c r="M74" i="2" s="1"/>
  <c r="K81" i="2"/>
  <c r="M81" i="2" s="1"/>
  <c r="K93" i="2"/>
  <c r="M93" i="2" s="1"/>
  <c r="K118" i="2"/>
  <c r="M118" i="2" s="1"/>
  <c r="K125" i="2"/>
  <c r="M125" i="2" s="1"/>
  <c r="K150" i="2"/>
  <c r="M150" i="2" s="1"/>
  <c r="K157" i="2"/>
  <c r="M157" i="2" s="1"/>
  <c r="K182" i="2"/>
  <c r="M182" i="2" s="1"/>
  <c r="K189" i="2"/>
  <c r="M189" i="2" s="1"/>
  <c r="J10" i="2"/>
  <c r="K46" i="2"/>
  <c r="M46" i="2" s="1"/>
  <c r="K86" i="2"/>
  <c r="M86" i="2" s="1"/>
  <c r="K28" i="2"/>
  <c r="M28" i="2" s="1"/>
  <c r="K35" i="2"/>
  <c r="M35" i="2" s="1"/>
  <c r="K50" i="2"/>
  <c r="M50" i="2" s="1"/>
  <c r="K57" i="2"/>
  <c r="M57" i="2" s="1"/>
  <c r="K68" i="2"/>
  <c r="M68" i="2" s="1"/>
  <c r="K90" i="2"/>
  <c r="M90" i="2" s="1"/>
  <c r="K97" i="2"/>
  <c r="M97" i="2" s="1"/>
  <c r="K108" i="2"/>
  <c r="M108" i="2" s="1"/>
  <c r="K115" i="2"/>
  <c r="M115" i="2" s="1"/>
  <c r="K122" i="2"/>
  <c r="M122" i="2" s="1"/>
  <c r="K129" i="2"/>
  <c r="M129" i="2" s="1"/>
  <c r="K140" i="2"/>
  <c r="M140" i="2" s="1"/>
  <c r="K172" i="2"/>
  <c r="M172" i="2" s="1"/>
  <c r="K179" i="2"/>
  <c r="M179" i="2" s="1"/>
  <c r="K186" i="2"/>
  <c r="M186" i="2" s="1"/>
  <c r="K193" i="2"/>
  <c r="M193" i="2" s="1"/>
  <c r="K204" i="2"/>
  <c r="M204" i="2" s="1"/>
  <c r="K211" i="2"/>
  <c r="M211" i="2" s="1"/>
  <c r="K134" i="2"/>
  <c r="M134" i="2" s="1"/>
  <c r="K141" i="2"/>
  <c r="M141" i="2" s="1"/>
  <c r="K166" i="2"/>
  <c r="M166" i="2" s="1"/>
  <c r="K173" i="2"/>
  <c r="M173" i="2" s="1"/>
  <c r="K198" i="2"/>
  <c r="M198" i="2" s="1"/>
  <c r="K205" i="2"/>
  <c r="M205" i="2" s="1"/>
  <c r="K18" i="2"/>
  <c r="M18" i="2" s="1"/>
  <c r="K36" i="2"/>
  <c r="M36" i="2" s="1"/>
  <c r="K65" i="2"/>
  <c r="M65" i="2" s="1"/>
  <c r="K91" i="2"/>
  <c r="M91" i="2" s="1"/>
  <c r="K98" i="2"/>
  <c r="M98" i="2" s="1"/>
  <c r="K116" i="2"/>
  <c r="M116" i="2" s="1"/>
  <c r="K187" i="2"/>
  <c r="M187" i="2" s="1"/>
  <c r="K161" i="2"/>
  <c r="M161" i="2" s="1"/>
  <c r="K154" i="2"/>
  <c r="M154" i="2" s="1"/>
  <c r="K147" i="2"/>
  <c r="M147" i="2" s="1"/>
  <c r="K137" i="2"/>
  <c r="M137" i="2" s="1"/>
  <c r="K105" i="2"/>
  <c r="M105" i="2" s="1"/>
  <c r="K73" i="2"/>
  <c r="M73" i="2" s="1"/>
  <c r="K59" i="2"/>
  <c r="M59" i="2" s="1"/>
  <c r="M10" i="2" l="1"/>
  <c r="H9" i="3"/>
  <c r="J9" i="3" s="1"/>
  <c r="K10" i="2"/>
  <c r="C9" i="1"/>
  <c r="D9" i="1" l="1"/>
  <c r="E9" i="1"/>
  <c r="F9" i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<sst xmlns="http://schemas.openxmlformats.org/spreadsheetml/2006/main" count="501" uniqueCount="237">
  <si>
    <t>(Kilómetros)</t>
  </si>
  <si>
    <t>DEPARTAMENTO</t>
  </si>
  <si>
    <t>EXISTENTE POR TIPO DE SUPERFICIE DE RODADURA</t>
  </si>
  <si>
    <t>PROYECTADA</t>
  </si>
  <si>
    <t>TOTAL</t>
  </si>
  <si>
    <t>Sub Total</t>
  </si>
  <si>
    <t>Fuente: Grupo Técnico de Trabajo (DGCF, PVN, PVD, OGPP)</t>
  </si>
  <si>
    <t>Elaboración: MTC - OGPP - Oficina de Estadística</t>
  </si>
  <si>
    <t>DEPARTAMENTO
Provincia</t>
  </si>
  <si>
    <t>Asfaltada</t>
  </si>
  <si>
    <t>Afirmada</t>
  </si>
  <si>
    <t>Sin Afirmar</t>
  </si>
  <si>
    <t xml:space="preserve">Trocha </t>
  </si>
  <si>
    <t>LIMA</t>
  </si>
  <si>
    <t>PAVIMENTADA</t>
  </si>
  <si>
    <t>NO PAVIMENTADA</t>
  </si>
  <si>
    <t>Solución 
Básica</t>
  </si>
  <si>
    <t>Sub 
Total</t>
  </si>
  <si>
    <t>AMAZONAS</t>
  </si>
  <si>
    <t>BAGUA</t>
  </si>
  <si>
    <t>BONGARA</t>
  </si>
  <si>
    <t>CHACHAPOYAS</t>
  </si>
  <si>
    <t>LUYA</t>
  </si>
  <si>
    <t>UTCUBAMBA</t>
  </si>
  <si>
    <t>AIJA</t>
  </si>
  <si>
    <t>ANTONIO RAYMONDI</t>
  </si>
  <si>
    <t>BOLOGNESI</t>
  </si>
  <si>
    <t>CARHUAZ</t>
  </si>
  <si>
    <t>CARLOS FERMIN FITZCARRALD</t>
  </si>
  <si>
    <t>HUARI</t>
  </si>
  <si>
    <t>HUARMEY</t>
  </si>
  <si>
    <t>HUAYLAS</t>
  </si>
  <si>
    <t>OCROS</t>
  </si>
  <si>
    <t>PALLASCA</t>
  </si>
  <si>
    <t>RECUAY</t>
  </si>
  <si>
    <t>SANTA</t>
  </si>
  <si>
    <t>YUNGAY</t>
  </si>
  <si>
    <t>ABANCAY</t>
  </si>
  <si>
    <t>ANDAHUAYLAS</t>
  </si>
  <si>
    <t>ANTABAMBA</t>
  </si>
  <si>
    <t>AYMARAES</t>
  </si>
  <si>
    <t>CHINCHEROS</t>
  </si>
  <si>
    <t>COTABAMBAS</t>
  </si>
  <si>
    <t>GRAU</t>
  </si>
  <si>
    <t>AREQUIPA</t>
  </si>
  <si>
    <t>CARAVELI</t>
  </si>
  <si>
    <t>CASTILLA</t>
  </si>
  <si>
    <t>CAYLLOMA</t>
  </si>
  <si>
    <t>CONDESUYOS</t>
  </si>
  <si>
    <t>AYACUCHO</t>
  </si>
  <si>
    <t>CANGALLO</t>
  </si>
  <si>
    <t>HUAMANGA</t>
  </si>
  <si>
    <t>HUANCA SANCOS</t>
  </si>
  <si>
    <t>HUANTA</t>
  </si>
  <si>
    <t>LA MAR</t>
  </si>
  <si>
    <t>LUCANAS</t>
  </si>
  <si>
    <t>PARINACOCHAS</t>
  </si>
  <si>
    <t>PAUCAR DEL SARA SARA</t>
  </si>
  <si>
    <t>SUCRE</t>
  </si>
  <si>
    <t>VICTOR FAJARDO</t>
  </si>
  <si>
    <t>CAJAMARCA</t>
  </si>
  <si>
    <t>CAJABAMBA</t>
  </si>
  <si>
    <t>CHOTA</t>
  </si>
  <si>
    <t>CONTUMAZA</t>
  </si>
  <si>
    <t>CUTERVO</t>
  </si>
  <si>
    <t>HUALGAYOC</t>
  </si>
  <si>
    <t>SAN MARCOS</t>
  </si>
  <si>
    <t>SAN MIGUEL</t>
  </si>
  <si>
    <t>SAN PABLO</t>
  </si>
  <si>
    <t>SANTA CRUZ</t>
  </si>
  <si>
    <t>CUSCO</t>
  </si>
  <si>
    <t>ACOMAYO</t>
  </si>
  <si>
    <t>ANTA</t>
  </si>
  <si>
    <t>CALCA</t>
  </si>
  <si>
    <t>CANAS</t>
  </si>
  <si>
    <t>CANCHIS</t>
  </si>
  <si>
    <t>CARABAYA</t>
  </si>
  <si>
    <t>CHUMBIVILCAS</t>
  </si>
  <si>
    <t>ESPINAR</t>
  </si>
  <si>
    <t>PARURO</t>
  </si>
  <si>
    <t>PAUCARTAMBO</t>
  </si>
  <si>
    <t>QUISPICANCHI</t>
  </si>
  <si>
    <t>URUBAMBA</t>
  </si>
  <si>
    <t>HUANCAVELICA</t>
  </si>
  <si>
    <t>ACOBAMBA</t>
  </si>
  <si>
    <t>ANGARAES</t>
  </si>
  <si>
    <t>CASTROVIRREYNA</t>
  </si>
  <si>
    <t>CHURCAMPA</t>
  </si>
  <si>
    <t>HUAYTARA</t>
  </si>
  <si>
    <t>TAYACAJA</t>
  </si>
  <si>
    <t>HUANUCO</t>
  </si>
  <si>
    <t>DOS DE MAYO</t>
  </si>
  <si>
    <t>HUACAYBAMBA</t>
  </si>
  <si>
    <t>HUAMALIES</t>
  </si>
  <si>
    <t>LAURICOCHA</t>
  </si>
  <si>
    <t>PUERTO INCA</t>
  </si>
  <si>
    <t>YAROWILCA</t>
  </si>
  <si>
    <t>ICA</t>
  </si>
  <si>
    <t>CHINCHA</t>
  </si>
  <si>
    <t>NAZCA</t>
  </si>
  <si>
    <t>PALPA</t>
  </si>
  <si>
    <t>PISCO</t>
  </si>
  <si>
    <t>JUNIN</t>
  </si>
  <si>
    <t>CHANCHAMAYO</t>
  </si>
  <si>
    <t>HUANCAYO</t>
  </si>
  <si>
    <t>JAUJA</t>
  </si>
  <si>
    <t>TARMA</t>
  </si>
  <si>
    <t>YAULI</t>
  </si>
  <si>
    <t>LA LIBERTAD</t>
  </si>
  <si>
    <t>ASCOPE</t>
  </si>
  <si>
    <t>BOLIVAR</t>
  </si>
  <si>
    <t>GRAN CHIMU</t>
  </si>
  <si>
    <t>JULCAN</t>
  </si>
  <si>
    <t>OTUZCO</t>
  </si>
  <si>
    <t>PATAZ</t>
  </si>
  <si>
    <t>SANTIAGO DE CHUCO</t>
  </si>
  <si>
    <t>TRUJILLO</t>
  </si>
  <si>
    <t>VIRU</t>
  </si>
  <si>
    <t>LAMBAYEQUE</t>
  </si>
  <si>
    <t>CHICLAYO</t>
  </si>
  <si>
    <t>BARRANCA</t>
  </si>
  <si>
    <t>CAJATAMBO</t>
  </si>
  <si>
    <t>CALLAO</t>
  </si>
  <si>
    <t>CANTA</t>
  </si>
  <si>
    <t>HUARAL</t>
  </si>
  <si>
    <t>HUAROCHIRI</t>
  </si>
  <si>
    <t>HUAURA</t>
  </si>
  <si>
    <t>YAUYOS</t>
  </si>
  <si>
    <t>LORETO</t>
  </si>
  <si>
    <t>ALTO AMAZONAS</t>
  </si>
  <si>
    <t>MAYNAS</t>
  </si>
  <si>
    <t>REQUENA</t>
  </si>
  <si>
    <t>UCAYALI</t>
  </si>
  <si>
    <t>MADRE DE DIOS</t>
  </si>
  <si>
    <t>MANU</t>
  </si>
  <si>
    <t>TAHUAMANU</t>
  </si>
  <si>
    <t>TAMBOPATA</t>
  </si>
  <si>
    <t>MOQUEGUA</t>
  </si>
  <si>
    <t>GENERAL SANCHEZ CERRO</t>
  </si>
  <si>
    <t>MARISCAL NIETO</t>
  </si>
  <si>
    <t>PASCO</t>
  </si>
  <si>
    <t>OXAPAMPA</t>
  </si>
  <si>
    <t>PIURA</t>
  </si>
  <si>
    <t>AYABACA</t>
  </si>
  <si>
    <t>HUANCABAMBA</t>
  </si>
  <si>
    <t>PAITA</t>
  </si>
  <si>
    <t>SECHURA</t>
  </si>
  <si>
    <t>SULLANA</t>
  </si>
  <si>
    <t>TALARA</t>
  </si>
  <si>
    <t>PUNO</t>
  </si>
  <si>
    <t>CHUCUITO</t>
  </si>
  <si>
    <t>EL COLLAO</t>
  </si>
  <si>
    <t>HUANCANE</t>
  </si>
  <si>
    <t>LAMPA</t>
  </si>
  <si>
    <t>MELGAR</t>
  </si>
  <si>
    <t>SAN ANTONIO DE PUTINA</t>
  </si>
  <si>
    <t>SANDIA</t>
  </si>
  <si>
    <t>YUNGUYO</t>
  </si>
  <si>
    <t>SAN MARTIN</t>
  </si>
  <si>
    <t>BELLAVISTA</t>
  </si>
  <si>
    <t>EL DORADO</t>
  </si>
  <si>
    <t>HUALLAGA</t>
  </si>
  <si>
    <t>LAMAS</t>
  </si>
  <si>
    <t>MARISCAL CACERES</t>
  </si>
  <si>
    <t>MOYOBAMBA</t>
  </si>
  <si>
    <t>PICOTA</t>
  </si>
  <si>
    <t>RIOJA</t>
  </si>
  <si>
    <t>TOCACHE</t>
  </si>
  <si>
    <t>TACNA</t>
  </si>
  <si>
    <t>CANDARAVE</t>
  </si>
  <si>
    <t>JORGE BASADRE</t>
  </si>
  <si>
    <t>TARATA</t>
  </si>
  <si>
    <t>TUMBES</t>
  </si>
  <si>
    <t>CONTRALMIRANTE VILLAR</t>
  </si>
  <si>
    <t>ZARUMILLA</t>
  </si>
  <si>
    <t>ATALAYA</t>
  </si>
  <si>
    <t>CORONEL PORTILLO</t>
  </si>
  <si>
    <t>PADRE ABAD</t>
  </si>
  <si>
    <t>PURUS</t>
  </si>
  <si>
    <t>FERREÑAFE</t>
  </si>
  <si>
    <t>CAÑETE</t>
  </si>
  <si>
    <t>APURÍMAC</t>
  </si>
  <si>
    <t>ÁNCASH</t>
  </si>
  <si>
    <t>HUÁNUCO</t>
  </si>
  <si>
    <t>SAN MARTÍN</t>
  </si>
  <si>
    <t>JUNÍN</t>
  </si>
  <si>
    <t>CONDORCANQUI</t>
  </si>
  <si>
    <t>RODRIGUEZ DE MENDOZA</t>
  </si>
  <si>
    <t>CASMA</t>
  </si>
  <si>
    <t>CORONGO</t>
  </si>
  <si>
    <t>HUARAZ</t>
  </si>
  <si>
    <t>MARISCAL LUZURIAGA</t>
  </si>
  <si>
    <t>POMABAMBA</t>
  </si>
  <si>
    <t>SIHUAS</t>
  </si>
  <si>
    <t>CAMANA</t>
  </si>
  <si>
    <t>ISLAY</t>
  </si>
  <si>
    <t>SAN IGNACIO</t>
  </si>
  <si>
    <t>AMBO</t>
  </si>
  <si>
    <t>LEONCIO PRADO</t>
  </si>
  <si>
    <t>PACHITEA</t>
  </si>
  <si>
    <t>CHUPACA</t>
  </si>
  <si>
    <t>SATIPO</t>
  </si>
  <si>
    <t>PACASMAYO</t>
  </si>
  <si>
    <t>ILO</t>
  </si>
  <si>
    <t>MOHO</t>
  </si>
  <si>
    <t>TOTAL
EXISTENTE</t>
  </si>
  <si>
    <t>RED VIAL NACIONAL, POR EL TIPO DE SUPERFICIE, SEGÚN DEPARTAMENTO</t>
  </si>
  <si>
    <t>ANCASH</t>
  </si>
  <si>
    <t>Total</t>
  </si>
  <si>
    <t>ASUNCIÓN</t>
  </si>
  <si>
    <t>LA CONVENCIÓN</t>
  </si>
  <si>
    <t>MARAÑÓN</t>
  </si>
  <si>
    <t>DATEM DEL MARAÑÓN</t>
  </si>
  <si>
    <t>LA UNIÓN</t>
  </si>
  <si>
    <t>CONCEPCIÓN</t>
  </si>
  <si>
    <t>SANCHEZ CARRIÓN</t>
  </si>
  <si>
    <t>DANIEL ALCIDES CARRIÓN</t>
  </si>
  <si>
    <t>CARLOS FERMÍN FITZCARRALD</t>
  </si>
  <si>
    <t>VILCASHUAMÁN</t>
  </si>
  <si>
    <t>CELENDÍN</t>
  </si>
  <si>
    <t>GRAN CHIMÚ</t>
  </si>
  <si>
    <t>AZÁNGARO</t>
  </si>
  <si>
    <t>SAN ROMÁN</t>
  </si>
  <si>
    <t>MARISCAL CÁCERES</t>
  </si>
  <si>
    <t>GENERAL SÁNCHEZ CERRO</t>
  </si>
  <si>
    <t>CHEPÉN</t>
  </si>
  <si>
    <t>DATEM DEL MARAÑON</t>
  </si>
  <si>
    <t>JAÉN</t>
  </si>
  <si>
    <t>JULCÁN</t>
  </si>
  <si>
    <t>HUAROCHIRÍ</t>
  </si>
  <si>
    <t>OYÓN</t>
  </si>
  <si>
    <t>MORROPÓN</t>
  </si>
  <si>
    <t>HUAMALÍES</t>
  </si>
  <si>
    <t>CLASIFICADOR DE RUTAS D.S.011-2016-MTC ACTUALIZADA AL 31/12/2018</t>
  </si>
  <si>
    <t>La Red Vial vecinal, incorpora las rutas en proceso de formalización en el SINAC, como producto  de la sistematización de 185 Inventarios Viales 
Georreferenciados Provinciales de la Red Vial Vecinal, a cargo de los Gobierno Subnacional y Provías Descentralizado.</t>
  </si>
  <si>
    <t>RED VIAL VECINAL POR EL TIPO DE SUPERFICIE, SEGÚN DEPARTAMENTO Y PROVINCIA</t>
  </si>
  <si>
    <t>RED VIAL DEPARTAMENTAL, POR EL TIPO DE SUPERFICIE, SEGÚN DEPARTAMENTO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</si>
</sst>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"/>
    <numFmt numFmtId="165" formatCode="_ * #,##0.0_ ;_ * \-#,##0.0_ ;_ * &quot;-&quot;??_ ;_ @_ "/>
    <numFmt numFmtId="166" formatCode="_ * #,##0.0_ ;_ * \-#,##0.0_ ;_ * &quot;-&quot;?_ ;_ @_ "/>
    <numFmt numFmtId="167" formatCode="#,##0.0_ ;\-#,##0.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9" fillId="2" borderId="0" xfId="0" applyFont="1" applyFill="1"/>
    <xf numFmtId="0" fontId="20" fillId="2" borderId="0" xfId="0" applyFont="1" applyFill="1" applyAlignment="1">
      <alignment horizontal="left" vertical="center"/>
    </xf>
    <xf numFmtId="165" fontId="20" fillId="2" borderId="0" xfId="43" applyNumberFormat="1" applyFont="1" applyFill="1" applyAlignment="1">
      <alignment vertical="center"/>
    </xf>
    <xf numFmtId="165" fontId="0" fillId="2" borderId="0" xfId="43" applyNumberFormat="1" applyFont="1" applyFill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65" fontId="20" fillId="2" borderId="0" xfId="43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165" fontId="20" fillId="2" borderId="12" xfId="43" applyNumberFormat="1" applyFont="1" applyFill="1" applyBorder="1" applyAlignment="1">
      <alignment vertical="center"/>
    </xf>
    <xf numFmtId="165" fontId="19" fillId="2" borderId="0" xfId="0" applyNumberFormat="1" applyFont="1" applyFill="1" applyBorder="1" applyAlignment="1">
      <alignment vertical="center"/>
    </xf>
    <xf numFmtId="165" fontId="19" fillId="2" borderId="0" xfId="43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1" fillId="2" borderId="0" xfId="0" applyFont="1" applyFill="1" applyAlignment="1">
      <alignment horizontal="center" vertical="center"/>
    </xf>
    <xf numFmtId="2" fontId="22" fillId="2" borderId="0" xfId="42" applyNumberFormat="1" applyFont="1" applyFill="1" applyBorder="1" applyAlignment="1">
      <alignment vertical="center"/>
    </xf>
    <xf numFmtId="164" fontId="0" fillId="2" borderId="0" xfId="0" applyNumberFormat="1" applyFont="1" applyFill="1" applyBorder="1" applyAlignment="1">
      <alignment vertical="center"/>
    </xf>
    <xf numFmtId="164" fontId="0" fillId="2" borderId="0" xfId="0" applyNumberFormat="1" applyFont="1" applyFill="1" applyBorder="1"/>
    <xf numFmtId="2" fontId="22" fillId="2" borderId="10" xfId="42" applyNumberFormat="1" applyFont="1" applyFill="1" applyBorder="1" applyAlignment="1">
      <alignment vertical="center"/>
    </xf>
    <xf numFmtId="164" fontId="0" fillId="2" borderId="10" xfId="0" applyNumberFormat="1" applyFont="1" applyFill="1" applyBorder="1" applyAlignment="1">
      <alignment vertical="center"/>
    </xf>
    <xf numFmtId="164" fontId="0" fillId="2" borderId="10" xfId="0" applyNumberFormat="1" applyFont="1" applyFill="1" applyBorder="1"/>
    <xf numFmtId="166" fontId="21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16" fillId="35" borderId="0" xfId="0" applyFont="1" applyFill="1" applyBorder="1" applyAlignment="1">
      <alignment vertical="center"/>
    </xf>
    <xf numFmtId="165" fontId="16" fillId="35" borderId="0" xfId="43" applyNumberFormat="1" applyFont="1" applyFill="1" applyBorder="1" applyAlignment="1">
      <alignment vertical="center"/>
    </xf>
    <xf numFmtId="4" fontId="25" fillId="36" borderId="12" xfId="0" applyNumberFormat="1" applyFont="1" applyFill="1" applyBorder="1" applyAlignment="1">
      <alignment horizontal="center" vertical="center"/>
    </xf>
    <xf numFmtId="4" fontId="25" fillId="36" borderId="12" xfId="0" applyNumberFormat="1" applyFont="1" applyFill="1" applyBorder="1" applyAlignment="1">
      <alignment horizontal="center" vertical="center" wrapText="1"/>
    </xf>
    <xf numFmtId="4" fontId="17" fillId="36" borderId="12" xfId="0" applyNumberFormat="1" applyFont="1" applyFill="1" applyBorder="1" applyAlignment="1">
      <alignment horizontal="center" vertical="center"/>
    </xf>
    <xf numFmtId="4" fontId="17" fillId="36" borderId="12" xfId="0" applyNumberFormat="1" applyFont="1" applyFill="1" applyBorder="1" applyAlignment="1">
      <alignment horizontal="center" vertical="center" wrapText="1"/>
    </xf>
    <xf numFmtId="165" fontId="16" fillId="34" borderId="0" xfId="0" applyNumberFormat="1" applyFont="1" applyFill="1" applyBorder="1" applyAlignment="1">
      <alignment horizontal="left" vertical="center"/>
    </xf>
    <xf numFmtId="165" fontId="16" fillId="34" borderId="0" xfId="43" applyNumberFormat="1" applyFont="1" applyFill="1" applyBorder="1" applyAlignment="1">
      <alignment vertical="center"/>
    </xf>
    <xf numFmtId="0" fontId="17" fillId="37" borderId="12" xfId="0" applyFont="1" applyFill="1" applyBorder="1" applyAlignment="1">
      <alignment horizontal="center" wrapText="1"/>
    </xf>
    <xf numFmtId="0" fontId="13" fillId="37" borderId="12" xfId="0" applyFont="1" applyFill="1" applyBorder="1" applyAlignment="1">
      <alignment horizontal="center" vertical="center" wrapText="1"/>
    </xf>
    <xf numFmtId="0" fontId="19" fillId="35" borderId="0" xfId="0" applyFont="1" applyFill="1" applyBorder="1" applyAlignment="1">
      <alignment vertical="center"/>
    </xf>
    <xf numFmtId="164" fontId="19" fillId="35" borderId="0" xfId="0" applyNumberFormat="1" applyFont="1" applyFill="1" applyBorder="1" applyAlignment="1">
      <alignment horizontal="right" vertical="center"/>
    </xf>
    <xf numFmtId="164" fontId="19" fillId="35" borderId="0" xfId="0" applyNumberFormat="1" applyFont="1" applyFill="1" applyBorder="1" applyAlignment="1">
      <alignment vertical="center"/>
    </xf>
    <xf numFmtId="4" fontId="13" fillId="36" borderId="14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indent="1"/>
    </xf>
    <xf numFmtId="165" fontId="21" fillId="2" borderId="0" xfId="0" applyNumberFormat="1" applyFont="1" applyFill="1"/>
    <xf numFmtId="0" fontId="21" fillId="2" borderId="0" xfId="0" applyFont="1" applyFill="1" applyBorder="1" applyAlignment="1">
      <alignment horizontal="left" indent="1"/>
    </xf>
    <xf numFmtId="165" fontId="21" fillId="2" borderId="0" xfId="0" applyNumberFormat="1" applyFont="1" applyFill="1" applyBorder="1"/>
    <xf numFmtId="0" fontId="21" fillId="2" borderId="16" xfId="0" applyFont="1" applyFill="1" applyBorder="1" applyAlignment="1">
      <alignment horizontal="left" indent="1"/>
    </xf>
    <xf numFmtId="165" fontId="21" fillId="2" borderId="16" xfId="0" applyNumberFormat="1" applyFont="1" applyFill="1" applyBorder="1"/>
    <xf numFmtId="0" fontId="21" fillId="2" borderId="0" xfId="0" applyFont="1" applyFill="1" applyAlignment="1">
      <alignment horizontal="left" vertical="center" indent="1"/>
    </xf>
    <xf numFmtId="165" fontId="21" fillId="2" borderId="0" xfId="43" applyNumberFormat="1" applyFont="1" applyFill="1" applyAlignment="1">
      <alignment vertical="center"/>
    </xf>
    <xf numFmtId="167" fontId="16" fillId="34" borderId="0" xfId="0" applyNumberFormat="1" applyFont="1" applyFill="1" applyBorder="1" applyAlignment="1">
      <alignment horizontal="right" vertical="center"/>
    </xf>
    <xf numFmtId="167" fontId="21" fillId="2" borderId="0" xfId="43" applyNumberFormat="1" applyFont="1" applyFill="1" applyAlignment="1">
      <alignment horizontal="right" vertical="center"/>
    </xf>
    <xf numFmtId="167" fontId="21" fillId="2" borderId="0" xfId="0" applyNumberFormat="1" applyFont="1" applyFill="1" applyAlignment="1">
      <alignment horizontal="right"/>
    </xf>
    <xf numFmtId="167" fontId="21" fillId="2" borderId="0" xfId="0" applyNumberFormat="1" applyFont="1" applyFill="1" applyBorder="1" applyAlignment="1">
      <alignment horizontal="right"/>
    </xf>
    <xf numFmtId="167" fontId="21" fillId="2" borderId="16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2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4" fontId="13" fillId="36" borderId="11" xfId="0" applyNumberFormat="1" applyFont="1" applyFill="1" applyBorder="1" applyAlignment="1">
      <alignment horizontal="center" vertical="center" wrapText="1"/>
    </xf>
    <xf numFmtId="4" fontId="13" fillId="36" borderId="0" xfId="0" applyNumberFormat="1" applyFont="1" applyFill="1" applyBorder="1" applyAlignment="1">
      <alignment horizontal="center" vertical="center" wrapText="1"/>
    </xf>
    <xf numFmtId="4" fontId="13" fillId="36" borderId="12" xfId="0" applyNumberFormat="1" applyFont="1" applyFill="1" applyBorder="1" applyAlignment="1">
      <alignment horizontal="center" vertical="center" wrapText="1"/>
    </xf>
    <xf numFmtId="4" fontId="13" fillId="36" borderId="13" xfId="0" applyNumberFormat="1" applyFont="1" applyFill="1" applyBorder="1" applyAlignment="1">
      <alignment horizontal="center" vertical="center"/>
    </xf>
    <xf numFmtId="4" fontId="13" fillId="36" borderId="14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68426"/>
      <color rgb="FFE2F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zoomScale="80" zoomScaleNormal="80" workbookViewId="0">
      <selection activeCell="R17" sqref="R17"/>
    </sheetView>
  </sheetViews>
  <sheetFormatPr baseColWidth="10" defaultRowHeight="15" x14ac:dyDescent="0.25"/>
  <cols>
    <col min="1" max="1" width="2.7109375" style="14" customWidth="1"/>
    <col min="2" max="2" width="20.140625" style="14" bestFit="1" customWidth="1"/>
    <col min="3" max="3" width="10.140625" style="13" bestFit="1" customWidth="1"/>
    <col min="4" max="4" width="9.5703125" style="13" bestFit="1" customWidth="1"/>
    <col min="5" max="5" width="10.140625" style="13" bestFit="1" customWidth="1"/>
    <col min="6" max="6" width="12.7109375" style="13" customWidth="1"/>
    <col min="7" max="7" width="11.7109375" style="13" bestFit="1" customWidth="1"/>
    <col min="8" max="9" width="8.85546875" style="13" bestFit="1" customWidth="1"/>
    <col min="10" max="10" width="13" style="13" bestFit="1" customWidth="1"/>
    <col min="11" max="11" width="16.42578125" style="13" bestFit="1" customWidth="1"/>
    <col min="12" max="12" width="10.140625" style="14" bestFit="1" customWidth="1"/>
    <col min="13" max="16384" width="11.42578125" style="14"/>
  </cols>
  <sheetData>
    <row r="1" spans="2:12" x14ac:dyDescent="0.25">
      <c r="B1" s="11"/>
      <c r="C1" s="12"/>
      <c r="D1" s="12"/>
      <c r="E1" s="12"/>
      <c r="F1" s="12"/>
      <c r="G1" s="12"/>
    </row>
    <row r="2" spans="2:12" ht="28.5" customHeight="1" x14ac:dyDescent="0.25">
      <c r="B2" s="52" t="s">
        <v>206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x14ac:dyDescent="0.25">
      <c r="B3" s="53" t="s">
        <v>233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x14ac:dyDescent="0.25">
      <c r="B5" s="55" t="s">
        <v>0</v>
      </c>
      <c r="C5" s="55"/>
      <c r="D5" s="55"/>
      <c r="E5" s="55"/>
      <c r="F5" s="55"/>
      <c r="G5" s="55"/>
      <c r="H5" s="55"/>
      <c r="I5" s="55"/>
      <c r="J5" s="55"/>
      <c r="K5" s="55"/>
    </row>
    <row r="6" spans="2:12" ht="24.75" customHeight="1" x14ac:dyDescent="0.25">
      <c r="B6" s="56" t="s">
        <v>1</v>
      </c>
      <c r="C6" s="60" t="s">
        <v>2</v>
      </c>
      <c r="D6" s="60"/>
      <c r="E6" s="60"/>
      <c r="F6" s="60"/>
      <c r="G6" s="60"/>
      <c r="H6" s="60"/>
      <c r="I6" s="60"/>
      <c r="J6" s="60"/>
      <c r="K6" s="56" t="s">
        <v>3</v>
      </c>
      <c r="L6" s="56" t="s">
        <v>4</v>
      </c>
    </row>
    <row r="7" spans="2:12" x14ac:dyDescent="0.25">
      <c r="B7" s="57"/>
      <c r="C7" s="59" t="s">
        <v>14</v>
      </c>
      <c r="D7" s="59"/>
      <c r="E7" s="59"/>
      <c r="F7" s="59" t="s">
        <v>15</v>
      </c>
      <c r="G7" s="59"/>
      <c r="H7" s="59"/>
      <c r="I7" s="59"/>
      <c r="J7" s="57" t="s">
        <v>205</v>
      </c>
      <c r="K7" s="57"/>
      <c r="L7" s="57"/>
    </row>
    <row r="8" spans="2:12" ht="30" x14ac:dyDescent="0.25">
      <c r="B8" s="58"/>
      <c r="C8" s="28" t="s">
        <v>9</v>
      </c>
      <c r="D8" s="32" t="s">
        <v>16</v>
      </c>
      <c r="E8" s="33" t="s">
        <v>17</v>
      </c>
      <c r="F8" s="28" t="s">
        <v>10</v>
      </c>
      <c r="G8" s="29" t="s">
        <v>11</v>
      </c>
      <c r="H8" s="28" t="s">
        <v>12</v>
      </c>
      <c r="I8" s="33" t="s">
        <v>17</v>
      </c>
      <c r="J8" s="58"/>
      <c r="K8" s="58"/>
      <c r="L8" s="58"/>
    </row>
    <row r="9" spans="2:12" s="1" customFormat="1" ht="24" customHeight="1" x14ac:dyDescent="0.2">
      <c r="B9" s="34" t="s">
        <v>4</v>
      </c>
      <c r="C9" s="35">
        <f>SUM(C10:C34)</f>
        <v>14897.955</v>
      </c>
      <c r="D9" s="35">
        <f t="shared" ref="D9:L9" si="0">SUM(D10:D34)</f>
        <v>6536.0470000000014</v>
      </c>
      <c r="E9" s="35">
        <f t="shared" si="0"/>
        <v>21434.001999999997</v>
      </c>
      <c r="F9" s="35">
        <f t="shared" si="0"/>
        <v>3634.9410000000003</v>
      </c>
      <c r="G9" s="35">
        <f t="shared" si="0"/>
        <v>650.53099999999995</v>
      </c>
      <c r="H9" s="35">
        <f t="shared" si="0"/>
        <v>1390.134</v>
      </c>
      <c r="I9" s="35">
        <f t="shared" si="0"/>
        <v>5675.6059999999998</v>
      </c>
      <c r="J9" s="36">
        <f t="shared" si="0"/>
        <v>27109.607999999993</v>
      </c>
      <c r="K9" s="35">
        <f t="shared" si="0"/>
        <v>1746.4459999999997</v>
      </c>
      <c r="L9" s="35">
        <f t="shared" si="0"/>
        <v>28856.054000000004</v>
      </c>
    </row>
    <row r="10" spans="2:12" ht="18" customHeight="1" x14ac:dyDescent="0.25">
      <c r="B10" s="16" t="s">
        <v>18</v>
      </c>
      <c r="C10" s="17">
        <v>324.911</v>
      </c>
      <c r="D10" s="17">
        <v>527.01300000000003</v>
      </c>
      <c r="E10" s="17">
        <v>851.92399999999998</v>
      </c>
      <c r="F10" s="18"/>
      <c r="G10" s="18"/>
      <c r="H10" s="18"/>
      <c r="I10" s="17">
        <v>0</v>
      </c>
      <c r="J10" s="17">
        <v>851.92399999999998</v>
      </c>
      <c r="K10" s="17">
        <v>31.86</v>
      </c>
      <c r="L10" s="17">
        <v>883.78399999999999</v>
      </c>
    </row>
    <row r="11" spans="2:12" ht="18" customHeight="1" x14ac:dyDescent="0.25">
      <c r="B11" s="16" t="s">
        <v>182</v>
      </c>
      <c r="C11" s="17">
        <v>900.66</v>
      </c>
      <c r="D11" s="17">
        <v>333.73200000000003</v>
      </c>
      <c r="E11" s="17">
        <v>1234.3920000000001</v>
      </c>
      <c r="F11" s="18">
        <v>610.91899999999998</v>
      </c>
      <c r="G11" s="18">
        <v>17.007000000000001</v>
      </c>
      <c r="H11" s="18">
        <v>31.056000000000001</v>
      </c>
      <c r="I11" s="17">
        <v>658.98199999999997</v>
      </c>
      <c r="J11" s="17">
        <v>1893.374</v>
      </c>
      <c r="K11" s="17">
        <v>69.221000000000004</v>
      </c>
      <c r="L11" s="17">
        <v>1962.595</v>
      </c>
    </row>
    <row r="12" spans="2:12" ht="18" customHeight="1" x14ac:dyDescent="0.25">
      <c r="B12" s="16" t="s">
        <v>181</v>
      </c>
      <c r="C12" s="17">
        <v>553.01</v>
      </c>
      <c r="D12" s="17">
        <v>370.20699999999999</v>
      </c>
      <c r="E12" s="17">
        <v>923.21699999999998</v>
      </c>
      <c r="F12" s="18">
        <v>305.24000000000007</v>
      </c>
      <c r="G12" s="18">
        <v>40.989999999999995</v>
      </c>
      <c r="H12" s="18">
        <v>11.583</v>
      </c>
      <c r="I12" s="17">
        <v>357.8130000000001</v>
      </c>
      <c r="J12" s="17">
        <v>1281.0300000000002</v>
      </c>
      <c r="K12" s="17"/>
      <c r="L12" s="17">
        <v>1281.0300000000002</v>
      </c>
    </row>
    <row r="13" spans="2:12" ht="18" customHeight="1" x14ac:dyDescent="0.25">
      <c r="B13" s="16" t="s">
        <v>44</v>
      </c>
      <c r="C13" s="17">
        <v>1125.3309999999999</v>
      </c>
      <c r="D13" s="17">
        <v>90.244</v>
      </c>
      <c r="E13" s="17">
        <v>1215.5749999999998</v>
      </c>
      <c r="F13" s="18">
        <v>97.164000000000001</v>
      </c>
      <c r="G13" s="18">
        <v>184.31399999999999</v>
      </c>
      <c r="H13" s="18"/>
      <c r="I13" s="17">
        <v>281.47800000000001</v>
      </c>
      <c r="J13" s="17">
        <v>1497.0529999999999</v>
      </c>
      <c r="K13" s="17"/>
      <c r="L13" s="17">
        <v>1497.0529999999999</v>
      </c>
    </row>
    <row r="14" spans="2:12" ht="18" customHeight="1" x14ac:dyDescent="0.25">
      <c r="B14" s="16" t="s">
        <v>49</v>
      </c>
      <c r="C14" s="17">
        <v>709.34500000000003</v>
      </c>
      <c r="D14" s="17">
        <v>955.149</v>
      </c>
      <c r="E14" s="17">
        <v>1664.4940000000001</v>
      </c>
      <c r="F14" s="18">
        <v>136.46100000000001</v>
      </c>
      <c r="G14" s="18"/>
      <c r="H14" s="18"/>
      <c r="I14" s="17">
        <v>136.46100000000001</v>
      </c>
      <c r="J14" s="17">
        <v>1800.9550000000002</v>
      </c>
      <c r="K14" s="17"/>
      <c r="L14" s="17">
        <v>1800.9550000000002</v>
      </c>
    </row>
    <row r="15" spans="2:12" ht="18" customHeight="1" x14ac:dyDescent="0.25">
      <c r="B15" s="16" t="s">
        <v>60</v>
      </c>
      <c r="C15" s="17">
        <v>1037.28</v>
      </c>
      <c r="D15" s="17">
        <v>427.99900000000002</v>
      </c>
      <c r="E15" s="17">
        <v>1465.279</v>
      </c>
      <c r="F15" s="18">
        <v>191.44000000000003</v>
      </c>
      <c r="G15" s="18">
        <v>69.132999999999996</v>
      </c>
      <c r="H15" s="18">
        <v>13.092000000000001</v>
      </c>
      <c r="I15" s="17">
        <v>273.66500000000002</v>
      </c>
      <c r="J15" s="17">
        <v>1738.944</v>
      </c>
      <c r="K15" s="17"/>
      <c r="L15" s="17">
        <v>1738.944</v>
      </c>
    </row>
    <row r="16" spans="2:12" ht="18" customHeight="1" x14ac:dyDescent="0.25">
      <c r="B16" s="16" t="s">
        <v>122</v>
      </c>
      <c r="C16" s="17">
        <v>43.38</v>
      </c>
      <c r="D16" s="17">
        <v>0</v>
      </c>
      <c r="E16" s="17">
        <v>43.38</v>
      </c>
      <c r="F16" s="18"/>
      <c r="G16" s="18"/>
      <c r="H16" s="18"/>
      <c r="I16" s="17">
        <v>0</v>
      </c>
      <c r="J16" s="17">
        <v>43.38</v>
      </c>
      <c r="K16" s="17">
        <v>1.5349999999999999</v>
      </c>
      <c r="L16" s="17">
        <v>44.914999999999999</v>
      </c>
    </row>
    <row r="17" spans="2:12" ht="18" customHeight="1" x14ac:dyDescent="0.25">
      <c r="B17" s="16" t="s">
        <v>70</v>
      </c>
      <c r="C17" s="17">
        <v>1044.356</v>
      </c>
      <c r="D17" s="17">
        <v>579.03899999999999</v>
      </c>
      <c r="E17" s="17">
        <v>1623.395</v>
      </c>
      <c r="F17" s="18">
        <v>331.75699999999995</v>
      </c>
      <c r="G17" s="18">
        <v>74.177999999999997</v>
      </c>
      <c r="H17" s="18">
        <v>4.7440000000000007</v>
      </c>
      <c r="I17" s="17">
        <v>410.67899999999997</v>
      </c>
      <c r="J17" s="17">
        <v>2034.0740000000001</v>
      </c>
      <c r="K17" s="17">
        <v>404.41800000000001</v>
      </c>
      <c r="L17" s="17">
        <v>2438.4920000000002</v>
      </c>
    </row>
    <row r="18" spans="2:12" ht="18" customHeight="1" x14ac:dyDescent="0.25">
      <c r="B18" s="16" t="s">
        <v>83</v>
      </c>
      <c r="C18" s="17">
        <v>366.14800000000002</v>
      </c>
      <c r="D18" s="17">
        <v>828.37699999999995</v>
      </c>
      <c r="E18" s="17">
        <v>1194.5250000000001</v>
      </c>
      <c r="F18" s="18">
        <v>169.25700000000001</v>
      </c>
      <c r="G18" s="18"/>
      <c r="H18" s="18">
        <v>39.868000000000002</v>
      </c>
      <c r="I18" s="17">
        <v>209.125</v>
      </c>
      <c r="J18" s="17">
        <v>1403.65</v>
      </c>
      <c r="K18" s="17">
        <v>47.317999999999998</v>
      </c>
      <c r="L18" s="17">
        <v>1450.9680000000001</v>
      </c>
    </row>
    <row r="19" spans="2:12" ht="18" customHeight="1" x14ac:dyDescent="0.25">
      <c r="B19" s="16" t="s">
        <v>183</v>
      </c>
      <c r="C19" s="17">
        <v>356.99700000000001</v>
      </c>
      <c r="D19" s="17">
        <v>317.86599999999999</v>
      </c>
      <c r="E19" s="17">
        <v>674.86300000000006</v>
      </c>
      <c r="F19" s="18">
        <v>183.46100000000001</v>
      </c>
      <c r="G19" s="18">
        <v>12.888</v>
      </c>
      <c r="H19" s="18">
        <v>434.27300000000002</v>
      </c>
      <c r="I19" s="17">
        <v>630.62200000000007</v>
      </c>
      <c r="J19" s="17">
        <v>1305.4850000000001</v>
      </c>
      <c r="K19" s="17">
        <v>106.49799999999999</v>
      </c>
      <c r="L19" s="17">
        <v>1411.9830000000002</v>
      </c>
    </row>
    <row r="20" spans="2:12" ht="18" customHeight="1" x14ac:dyDescent="0.25">
      <c r="B20" s="16" t="s">
        <v>97</v>
      </c>
      <c r="C20" s="17">
        <v>605.52499999999998</v>
      </c>
      <c r="D20" s="17">
        <v>75.194000000000003</v>
      </c>
      <c r="E20" s="17">
        <v>680.71899999999994</v>
      </c>
      <c r="F20" s="18">
        <v>15.062999999999999</v>
      </c>
      <c r="G20" s="18"/>
      <c r="H20" s="18">
        <v>2.0939999999999999</v>
      </c>
      <c r="I20" s="17">
        <v>17.157</v>
      </c>
      <c r="J20" s="17">
        <v>697.87599999999998</v>
      </c>
      <c r="K20" s="17">
        <v>5.7770000000000001</v>
      </c>
      <c r="L20" s="17">
        <v>703.65300000000002</v>
      </c>
    </row>
    <row r="21" spans="2:12" ht="18" customHeight="1" x14ac:dyDescent="0.25">
      <c r="B21" s="16" t="s">
        <v>185</v>
      </c>
      <c r="C21" s="17">
        <v>757.04899999999998</v>
      </c>
      <c r="D21" s="17">
        <v>227.351</v>
      </c>
      <c r="E21" s="17">
        <v>984.4</v>
      </c>
      <c r="F21" s="18">
        <v>296.78100000000006</v>
      </c>
      <c r="G21" s="18"/>
      <c r="H21" s="18">
        <v>460.27799999999996</v>
      </c>
      <c r="I21" s="17">
        <v>757.05899999999997</v>
      </c>
      <c r="J21" s="17">
        <v>1741.4589999999998</v>
      </c>
      <c r="K21" s="17">
        <v>47</v>
      </c>
      <c r="L21" s="17">
        <v>1788.4589999999998</v>
      </c>
    </row>
    <row r="22" spans="2:12" ht="18" customHeight="1" x14ac:dyDescent="0.25">
      <c r="B22" s="16" t="s">
        <v>108</v>
      </c>
      <c r="C22" s="17">
        <v>634.16899999999998</v>
      </c>
      <c r="D22" s="17">
        <v>160.042</v>
      </c>
      <c r="E22" s="17">
        <v>794.21100000000001</v>
      </c>
      <c r="F22" s="18">
        <v>393.15499999999992</v>
      </c>
      <c r="G22" s="18">
        <v>5.1679999999999993</v>
      </c>
      <c r="H22" s="18">
        <v>69.273999999999972</v>
      </c>
      <c r="I22" s="17">
        <v>467.59699999999987</v>
      </c>
      <c r="J22" s="17">
        <v>1261.808</v>
      </c>
      <c r="K22" s="17">
        <v>88.301999999999992</v>
      </c>
      <c r="L22" s="17">
        <v>1350.11</v>
      </c>
    </row>
    <row r="23" spans="2:12" ht="18" customHeight="1" x14ac:dyDescent="0.25">
      <c r="B23" s="16" t="s">
        <v>118</v>
      </c>
      <c r="C23" s="17">
        <v>388.00200000000001</v>
      </c>
      <c r="D23" s="17">
        <v>64.619</v>
      </c>
      <c r="E23" s="17">
        <v>452.62099999999998</v>
      </c>
      <c r="F23" s="18">
        <v>101.518</v>
      </c>
      <c r="G23" s="18">
        <v>7.8250000000000002</v>
      </c>
      <c r="H23" s="18"/>
      <c r="I23" s="17">
        <v>109.343</v>
      </c>
      <c r="J23" s="17">
        <v>561.96399999999994</v>
      </c>
      <c r="K23" s="17"/>
      <c r="L23" s="17">
        <v>561.96399999999994</v>
      </c>
    </row>
    <row r="24" spans="2:12" ht="18" customHeight="1" x14ac:dyDescent="0.25">
      <c r="B24" s="16" t="s">
        <v>13</v>
      </c>
      <c r="C24" s="17">
        <v>1052.3019999999999</v>
      </c>
      <c r="D24" s="17">
        <v>230.524</v>
      </c>
      <c r="E24" s="17">
        <v>1282.826</v>
      </c>
      <c r="F24" s="18">
        <v>315.58300000000003</v>
      </c>
      <c r="G24" s="18">
        <v>68.195999999999998</v>
      </c>
      <c r="H24" s="18">
        <v>17.788</v>
      </c>
      <c r="I24" s="17">
        <v>401.56700000000001</v>
      </c>
      <c r="J24" s="17">
        <v>1684.393</v>
      </c>
      <c r="K24" s="17"/>
      <c r="L24" s="17">
        <v>1684.393</v>
      </c>
    </row>
    <row r="25" spans="2:12" ht="18" customHeight="1" x14ac:dyDescent="0.25">
      <c r="B25" s="16" t="s">
        <v>128</v>
      </c>
      <c r="C25" s="17">
        <v>49.81</v>
      </c>
      <c r="D25" s="17">
        <v>43.77</v>
      </c>
      <c r="E25" s="17">
        <v>93.580000000000013</v>
      </c>
      <c r="F25" s="18"/>
      <c r="G25" s="18"/>
      <c r="H25" s="18">
        <v>31.347000000000001</v>
      </c>
      <c r="I25" s="17">
        <v>31.347000000000001</v>
      </c>
      <c r="J25" s="17">
        <v>124.92700000000002</v>
      </c>
      <c r="K25" s="17">
        <v>166.40100000000001</v>
      </c>
      <c r="L25" s="17">
        <v>291.32800000000003</v>
      </c>
    </row>
    <row r="26" spans="2:12" ht="18" customHeight="1" x14ac:dyDescent="0.25">
      <c r="B26" s="16" t="s">
        <v>133</v>
      </c>
      <c r="C26" s="17">
        <v>399.27600000000001</v>
      </c>
      <c r="D26" s="17">
        <v>0</v>
      </c>
      <c r="E26" s="17">
        <v>399.27600000000001</v>
      </c>
      <c r="F26" s="18"/>
      <c r="G26" s="18"/>
      <c r="H26" s="18"/>
      <c r="I26" s="17">
        <v>0</v>
      </c>
      <c r="J26" s="17">
        <v>399.27600000000001</v>
      </c>
      <c r="K26" s="17">
        <v>457.68699999999995</v>
      </c>
      <c r="L26" s="17">
        <v>856.96299999999997</v>
      </c>
    </row>
    <row r="27" spans="2:12" ht="18" customHeight="1" x14ac:dyDescent="0.25">
      <c r="B27" s="16" t="s">
        <v>137</v>
      </c>
      <c r="C27" s="17">
        <v>469.245</v>
      </c>
      <c r="D27" s="17">
        <v>0</v>
      </c>
      <c r="E27" s="17">
        <v>469.245</v>
      </c>
      <c r="F27" s="18"/>
      <c r="G27" s="18"/>
      <c r="H27" s="18"/>
      <c r="I27" s="17">
        <v>0</v>
      </c>
      <c r="J27" s="17">
        <v>469.245</v>
      </c>
      <c r="K27" s="17"/>
      <c r="L27" s="17">
        <v>469.245</v>
      </c>
    </row>
    <row r="28" spans="2:12" ht="18" customHeight="1" x14ac:dyDescent="0.25">
      <c r="B28" s="16" t="s">
        <v>140</v>
      </c>
      <c r="C28" s="17">
        <v>185.85599999999999</v>
      </c>
      <c r="D28" s="17">
        <v>161.06</v>
      </c>
      <c r="E28" s="17">
        <v>346.916</v>
      </c>
      <c r="F28" s="18">
        <v>189.167</v>
      </c>
      <c r="G28" s="18">
        <v>1</v>
      </c>
      <c r="H28" s="18">
        <v>53.161000000000001</v>
      </c>
      <c r="I28" s="17">
        <v>243.328</v>
      </c>
      <c r="J28" s="17">
        <v>590.24400000000003</v>
      </c>
      <c r="K28" s="17"/>
      <c r="L28" s="17">
        <v>590.24400000000003</v>
      </c>
    </row>
    <row r="29" spans="2:12" ht="18" customHeight="1" x14ac:dyDescent="0.25">
      <c r="B29" s="16" t="s">
        <v>142</v>
      </c>
      <c r="C29" s="17">
        <v>1113.7339999999999</v>
      </c>
      <c r="D29" s="17">
        <v>473.09699999999998</v>
      </c>
      <c r="E29" s="17">
        <v>1586.8309999999999</v>
      </c>
      <c r="F29" s="18">
        <v>0.59499999999999997</v>
      </c>
      <c r="G29" s="18">
        <v>83.248999999999995</v>
      </c>
      <c r="H29" s="18">
        <v>65.316000000000003</v>
      </c>
      <c r="I29" s="17">
        <v>149.16</v>
      </c>
      <c r="J29" s="17">
        <v>1735.991</v>
      </c>
      <c r="K29" s="17"/>
      <c r="L29" s="17">
        <v>1735.991</v>
      </c>
    </row>
    <row r="30" spans="2:12" ht="18" customHeight="1" x14ac:dyDescent="0.25">
      <c r="B30" s="16" t="s">
        <v>149</v>
      </c>
      <c r="C30" s="17">
        <v>1305.933</v>
      </c>
      <c r="D30" s="17">
        <v>473.45</v>
      </c>
      <c r="E30" s="17">
        <v>1779.383</v>
      </c>
      <c r="F30" s="18">
        <v>140.57600000000002</v>
      </c>
      <c r="G30" s="18">
        <v>74.988</v>
      </c>
      <c r="H30" s="18">
        <v>23.092000000000002</v>
      </c>
      <c r="I30" s="17">
        <v>238.65600000000003</v>
      </c>
      <c r="J30" s="17">
        <v>2018.039</v>
      </c>
      <c r="K30" s="17"/>
      <c r="L30" s="17">
        <v>2018.039</v>
      </c>
    </row>
    <row r="31" spans="2:12" ht="18" customHeight="1" x14ac:dyDescent="0.25">
      <c r="B31" s="16" t="s">
        <v>184</v>
      </c>
      <c r="C31" s="17">
        <v>613.423</v>
      </c>
      <c r="D31" s="17">
        <v>115.023</v>
      </c>
      <c r="E31" s="17">
        <v>728.44600000000003</v>
      </c>
      <c r="F31" s="18"/>
      <c r="G31" s="18">
        <v>11.595000000000001</v>
      </c>
      <c r="H31" s="18">
        <v>133.16799999999998</v>
      </c>
      <c r="I31" s="17">
        <v>144.76299999999998</v>
      </c>
      <c r="J31" s="17">
        <v>873.20900000000006</v>
      </c>
      <c r="K31" s="17">
        <v>145.65699999999998</v>
      </c>
      <c r="L31" s="17">
        <v>1018.866</v>
      </c>
    </row>
    <row r="32" spans="2:12" ht="18" customHeight="1" x14ac:dyDescent="0.25">
      <c r="B32" s="16" t="s">
        <v>168</v>
      </c>
      <c r="C32" s="17">
        <v>510.88499999999999</v>
      </c>
      <c r="D32" s="17">
        <v>73.533000000000001</v>
      </c>
      <c r="E32" s="17">
        <v>584.41800000000001</v>
      </c>
      <c r="F32" s="18">
        <v>51.263999999999996</v>
      </c>
      <c r="G32" s="18"/>
      <c r="H32" s="18"/>
      <c r="I32" s="17">
        <v>51.263999999999996</v>
      </c>
      <c r="J32" s="17">
        <v>635.68200000000002</v>
      </c>
      <c r="K32" s="17"/>
      <c r="L32" s="17">
        <v>635.68200000000002</v>
      </c>
    </row>
    <row r="33" spans="2:12" ht="18" customHeight="1" x14ac:dyDescent="0.25">
      <c r="B33" s="16" t="s">
        <v>172</v>
      </c>
      <c r="C33" s="17">
        <v>138.47399999999999</v>
      </c>
      <c r="D33" s="17">
        <v>0</v>
      </c>
      <c r="E33" s="17">
        <v>138.47399999999999</v>
      </c>
      <c r="F33" s="18"/>
      <c r="G33" s="18"/>
      <c r="H33" s="18"/>
      <c r="I33" s="17">
        <v>0</v>
      </c>
      <c r="J33" s="17">
        <v>138.47399999999999</v>
      </c>
      <c r="K33" s="17">
        <v>11.772</v>
      </c>
      <c r="L33" s="17">
        <v>150.24599999999998</v>
      </c>
    </row>
    <row r="34" spans="2:12" ht="18" customHeight="1" thickBot="1" x14ac:dyDescent="0.3">
      <c r="B34" s="19" t="s">
        <v>132</v>
      </c>
      <c r="C34" s="20">
        <v>212.85400000000001</v>
      </c>
      <c r="D34" s="20">
        <v>8.7579999999999991</v>
      </c>
      <c r="E34" s="20">
        <v>221.61200000000002</v>
      </c>
      <c r="F34" s="21">
        <v>105.54</v>
      </c>
      <c r="G34" s="21"/>
      <c r="H34" s="21"/>
      <c r="I34" s="21">
        <v>105.54</v>
      </c>
      <c r="J34" s="20">
        <v>327.15200000000004</v>
      </c>
      <c r="K34" s="20">
        <v>163</v>
      </c>
      <c r="L34" s="20">
        <v>490.15200000000004</v>
      </c>
    </row>
    <row r="35" spans="2:12" ht="12" customHeight="1" x14ac:dyDescent="0.25"/>
    <row r="36" spans="2:12" x14ac:dyDescent="0.25">
      <c r="B36" s="54" t="s">
        <v>6</v>
      </c>
      <c r="C36" s="54"/>
      <c r="D36" s="54"/>
      <c r="E36" s="54"/>
      <c r="F36" s="54"/>
      <c r="G36" s="54"/>
      <c r="H36" s="54"/>
      <c r="I36" s="54"/>
      <c r="J36" s="54"/>
      <c r="K36" s="54"/>
    </row>
    <row r="37" spans="2:12" x14ac:dyDescent="0.25">
      <c r="B37" s="54" t="s">
        <v>7</v>
      </c>
      <c r="C37" s="54"/>
      <c r="D37" s="54"/>
      <c r="E37" s="54"/>
      <c r="F37" s="54"/>
      <c r="G37" s="54"/>
      <c r="H37" s="54"/>
      <c r="I37" s="54"/>
      <c r="J37" s="54"/>
      <c r="K37" s="54"/>
    </row>
  </sheetData>
  <mergeCells count="12">
    <mergeCell ref="B2:L2"/>
    <mergeCell ref="B3:L3"/>
    <mergeCell ref="B36:K36"/>
    <mergeCell ref="B37:K37"/>
    <mergeCell ref="B5:K5"/>
    <mergeCell ref="B6:B8"/>
    <mergeCell ref="L6:L8"/>
    <mergeCell ref="C7:E7"/>
    <mergeCell ref="F7:I7"/>
    <mergeCell ref="K6:K8"/>
    <mergeCell ref="J7:J8"/>
    <mergeCell ref="C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13"/>
  <sheetViews>
    <sheetView zoomScale="80" zoomScaleNormal="80" zoomScaleSheetLayoutView="10" workbookViewId="0">
      <selection activeCell="R16" sqref="R16"/>
    </sheetView>
  </sheetViews>
  <sheetFormatPr baseColWidth="10" defaultRowHeight="12.75" x14ac:dyDescent="0.25"/>
  <cols>
    <col min="1" max="1" width="11.42578125" style="11" customWidth="1"/>
    <col min="2" max="2" width="25" style="11" customWidth="1"/>
    <col min="3" max="3" width="26.7109375" style="11" bestFit="1" customWidth="1"/>
    <col min="4" max="9" width="11.42578125" style="11"/>
    <col min="10" max="10" width="9.5703125" style="11" customWidth="1"/>
    <col min="11" max="11" width="9.85546875" style="11" customWidth="1"/>
    <col min="12" max="12" width="15" style="11" bestFit="1" customWidth="1"/>
    <col min="13" max="16384" width="11.42578125" style="11"/>
  </cols>
  <sheetData>
    <row r="3" spans="2:16" ht="15.75" x14ac:dyDescent="0.25">
      <c r="C3" s="61" t="s">
        <v>236</v>
      </c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2:16" ht="20.25" customHeight="1" x14ac:dyDescent="0.25">
      <c r="C4" s="53" t="s">
        <v>233</v>
      </c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2:16" x14ac:dyDescent="0.2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6" ht="15.75" customHeight="1" x14ac:dyDescent="0.25">
      <c r="C6" s="55" t="s">
        <v>0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2:16" ht="20.25" customHeight="1" x14ac:dyDescent="0.25">
      <c r="C7" s="62" t="s">
        <v>8</v>
      </c>
      <c r="D7" s="65" t="s">
        <v>2</v>
      </c>
      <c r="E7" s="65"/>
      <c r="F7" s="65"/>
      <c r="G7" s="65"/>
      <c r="H7" s="65"/>
      <c r="I7" s="65"/>
      <c r="J7" s="65"/>
      <c r="K7" s="65"/>
      <c r="L7" s="62" t="s">
        <v>3</v>
      </c>
      <c r="M7" s="62" t="s">
        <v>4</v>
      </c>
    </row>
    <row r="8" spans="2:16" ht="20.25" customHeight="1" x14ac:dyDescent="0.25">
      <c r="C8" s="63"/>
      <c r="D8" s="66" t="s">
        <v>14</v>
      </c>
      <c r="E8" s="66"/>
      <c r="F8" s="66"/>
      <c r="G8" s="66" t="s">
        <v>15</v>
      </c>
      <c r="H8" s="66"/>
      <c r="I8" s="66"/>
      <c r="J8" s="66"/>
      <c r="K8" s="63" t="s">
        <v>208</v>
      </c>
      <c r="L8" s="63"/>
      <c r="M8" s="63"/>
    </row>
    <row r="9" spans="2:16" ht="25.5" x14ac:dyDescent="0.25">
      <c r="C9" s="64"/>
      <c r="D9" s="26" t="s">
        <v>9</v>
      </c>
      <c r="E9" s="27" t="s">
        <v>16</v>
      </c>
      <c r="F9" s="27" t="s">
        <v>5</v>
      </c>
      <c r="G9" s="26" t="s">
        <v>10</v>
      </c>
      <c r="H9" s="27" t="s">
        <v>11</v>
      </c>
      <c r="I9" s="26" t="s">
        <v>12</v>
      </c>
      <c r="J9" s="27" t="s">
        <v>5</v>
      </c>
      <c r="K9" s="64"/>
      <c r="L9" s="64"/>
      <c r="M9" s="64"/>
    </row>
    <row r="10" spans="2:16" ht="21.75" customHeight="1" x14ac:dyDescent="0.25">
      <c r="C10" s="24" t="s">
        <v>4</v>
      </c>
      <c r="D10" s="25">
        <f>+D11+D17+D32+D40+D47+D59+D71+D73+D87+D95+D105+D111+D121+D133+D137+D147+D154+D158+D161+D165+D173+D187+D198+D203+D207</f>
        <v>3309.0319999999997</v>
      </c>
      <c r="E10" s="25">
        <f t="shared" ref="E10:M10" si="0">+E11+E17+E32+E40+E47+E59+E71+E73+E87+E95+E105+E111+E121+E133+E137+E147+E154+E158+E161+E165+E173+E187+E198+E203+E207</f>
        <v>314.06200000000001</v>
      </c>
      <c r="F10" s="25">
        <f t="shared" si="0"/>
        <v>3623.0940000000001</v>
      </c>
      <c r="G10" s="25">
        <f t="shared" si="0"/>
        <v>16676.502</v>
      </c>
      <c r="H10" s="25">
        <f t="shared" si="0"/>
        <v>3202.5989999999993</v>
      </c>
      <c r="I10" s="25">
        <f t="shared" si="0"/>
        <v>4003.3560000000011</v>
      </c>
      <c r="J10" s="25">
        <f t="shared" si="0"/>
        <v>23882.457000000002</v>
      </c>
      <c r="K10" s="25">
        <f t="shared" si="0"/>
        <v>27505.551000000003</v>
      </c>
      <c r="L10" s="25">
        <f t="shared" si="0"/>
        <v>4693.4030000000002</v>
      </c>
      <c r="M10" s="25">
        <f t="shared" si="0"/>
        <v>32198.953999999998</v>
      </c>
      <c r="P10" s="22"/>
    </row>
    <row r="11" spans="2:16" ht="15" x14ac:dyDescent="0.25">
      <c r="B11" s="23"/>
      <c r="C11" s="30" t="s">
        <v>18</v>
      </c>
      <c r="D11" s="31">
        <v>31.273</v>
      </c>
      <c r="E11" s="31"/>
      <c r="F11" s="31">
        <f>SUM(D11:E11)</f>
        <v>31.273</v>
      </c>
      <c r="G11" s="31">
        <v>21.599</v>
      </c>
      <c r="H11" s="31">
        <v>478.73599999999999</v>
      </c>
      <c r="I11" s="31">
        <v>214.93200000000002</v>
      </c>
      <c r="J11" s="31">
        <f>SUM(G11:I11)</f>
        <v>715.26700000000005</v>
      </c>
      <c r="K11" s="31">
        <f>+J11+F11</f>
        <v>746.54000000000008</v>
      </c>
      <c r="L11" s="31">
        <v>15.946999999999999</v>
      </c>
      <c r="M11" s="31">
        <f>+K11+L11</f>
        <v>762.48700000000008</v>
      </c>
      <c r="P11" s="22"/>
    </row>
    <row r="12" spans="2:16" ht="15" x14ac:dyDescent="0.25">
      <c r="B12" s="23"/>
      <c r="C12" s="2" t="s">
        <v>19</v>
      </c>
      <c r="D12" s="3">
        <v>5.9340000000000002</v>
      </c>
      <c r="E12" s="3"/>
      <c r="F12" s="3">
        <f t="shared" ref="F12:F75" si="1">SUM(D12:E12)</f>
        <v>5.9340000000000002</v>
      </c>
      <c r="G12" s="3"/>
      <c r="H12" s="3">
        <v>26.491999999999997</v>
      </c>
      <c r="I12" s="3"/>
      <c r="J12" s="3">
        <f t="shared" ref="J12:J75" si="2">SUM(G12:I12)</f>
        <v>26.491999999999997</v>
      </c>
      <c r="K12" s="3">
        <f t="shared" ref="K12:K75" si="3">+J12+F12</f>
        <v>32.425999999999995</v>
      </c>
      <c r="L12" s="3"/>
      <c r="M12" s="3">
        <f t="shared" ref="M12:M75" si="4">+K12+L12</f>
        <v>32.425999999999995</v>
      </c>
      <c r="P12" s="22"/>
    </row>
    <row r="13" spans="2:16" ht="15" x14ac:dyDescent="0.25">
      <c r="B13" s="23"/>
      <c r="C13" s="2" t="s">
        <v>20</v>
      </c>
      <c r="D13" s="3">
        <v>0.65200000000000002</v>
      </c>
      <c r="E13" s="3"/>
      <c r="F13" s="3">
        <f t="shared" si="1"/>
        <v>0.65200000000000002</v>
      </c>
      <c r="G13" s="3"/>
      <c r="H13" s="3">
        <v>36.417000000000002</v>
      </c>
      <c r="I13" s="3"/>
      <c r="J13" s="3">
        <f t="shared" si="2"/>
        <v>36.417000000000002</v>
      </c>
      <c r="K13" s="3">
        <f t="shared" si="3"/>
        <v>37.069000000000003</v>
      </c>
      <c r="L13" s="3"/>
      <c r="M13" s="3">
        <f t="shared" si="4"/>
        <v>37.069000000000003</v>
      </c>
      <c r="P13" s="22"/>
    </row>
    <row r="14" spans="2:16" x14ac:dyDescent="0.25">
      <c r="C14" s="2" t="s">
        <v>21</v>
      </c>
      <c r="D14" s="3">
        <v>1.611</v>
      </c>
      <c r="E14" s="3"/>
      <c r="F14" s="3">
        <f t="shared" si="1"/>
        <v>1.611</v>
      </c>
      <c r="G14" s="3">
        <v>0.51400000000000001</v>
      </c>
      <c r="H14" s="3">
        <v>128.34299999999999</v>
      </c>
      <c r="I14" s="3">
        <v>29.959</v>
      </c>
      <c r="J14" s="3">
        <f t="shared" si="2"/>
        <v>158.816</v>
      </c>
      <c r="K14" s="3">
        <f t="shared" si="3"/>
        <v>160.42699999999999</v>
      </c>
      <c r="L14" s="3"/>
      <c r="M14" s="3">
        <f t="shared" si="4"/>
        <v>160.42699999999999</v>
      </c>
      <c r="P14" s="22"/>
    </row>
    <row r="15" spans="2:16" ht="15" x14ac:dyDescent="0.25">
      <c r="B15" s="23"/>
      <c r="C15" s="2" t="s">
        <v>22</v>
      </c>
      <c r="D15" s="3">
        <v>21.928000000000001</v>
      </c>
      <c r="E15" s="3"/>
      <c r="F15" s="3">
        <f t="shared" si="1"/>
        <v>21.928000000000001</v>
      </c>
      <c r="G15" s="3">
        <v>3.16</v>
      </c>
      <c r="H15" s="3">
        <v>108.22400000000002</v>
      </c>
      <c r="I15" s="3">
        <v>143.291</v>
      </c>
      <c r="J15" s="3">
        <f t="shared" si="2"/>
        <v>254.67500000000001</v>
      </c>
      <c r="K15" s="3">
        <f t="shared" si="3"/>
        <v>276.60300000000001</v>
      </c>
      <c r="L15" s="3">
        <v>8.6790000000000003</v>
      </c>
      <c r="M15" s="3">
        <f t="shared" si="4"/>
        <v>285.28199999999998</v>
      </c>
      <c r="P15" s="22"/>
    </row>
    <row r="16" spans="2:16" ht="15" x14ac:dyDescent="0.25">
      <c r="B16" s="23"/>
      <c r="C16" s="2" t="s">
        <v>23</v>
      </c>
      <c r="D16" s="3">
        <v>1.1479999999999999</v>
      </c>
      <c r="E16" s="3"/>
      <c r="F16" s="3">
        <f t="shared" si="1"/>
        <v>1.1479999999999999</v>
      </c>
      <c r="G16" s="3">
        <v>17.925000000000001</v>
      </c>
      <c r="H16" s="3">
        <v>179.26</v>
      </c>
      <c r="I16" s="3">
        <v>41.682000000000002</v>
      </c>
      <c r="J16" s="3">
        <f t="shared" si="2"/>
        <v>238.86700000000002</v>
      </c>
      <c r="K16" s="3">
        <f t="shared" si="3"/>
        <v>240.01500000000001</v>
      </c>
      <c r="L16" s="3">
        <v>7.2679999999999998</v>
      </c>
      <c r="M16" s="3">
        <f t="shared" si="4"/>
        <v>247.28300000000002</v>
      </c>
      <c r="P16" s="22"/>
    </row>
    <row r="17" spans="2:16" ht="18" customHeight="1" x14ac:dyDescent="0.25">
      <c r="C17" s="30" t="s">
        <v>182</v>
      </c>
      <c r="D17" s="31">
        <v>482.76299999999992</v>
      </c>
      <c r="E17" s="31"/>
      <c r="F17" s="31">
        <f t="shared" si="1"/>
        <v>482.76299999999992</v>
      </c>
      <c r="G17" s="31">
        <v>712.81799999999998</v>
      </c>
      <c r="H17" s="31">
        <v>0.45500000000000002</v>
      </c>
      <c r="I17" s="31">
        <v>22.562000000000001</v>
      </c>
      <c r="J17" s="31">
        <f t="shared" si="2"/>
        <v>735.83500000000004</v>
      </c>
      <c r="K17" s="31">
        <f t="shared" si="3"/>
        <v>1218.598</v>
      </c>
      <c r="L17" s="31"/>
      <c r="M17" s="31">
        <f t="shared" si="4"/>
        <v>1218.598</v>
      </c>
      <c r="P17" s="22"/>
    </row>
    <row r="18" spans="2:16" ht="15" x14ac:dyDescent="0.25">
      <c r="B18" s="23"/>
      <c r="C18" s="2" t="s">
        <v>24</v>
      </c>
      <c r="D18" s="3">
        <v>0.29699999999999999</v>
      </c>
      <c r="E18" s="3"/>
      <c r="F18" s="3">
        <f t="shared" si="1"/>
        <v>0.29699999999999999</v>
      </c>
      <c r="G18" s="3">
        <v>65.516000000000005</v>
      </c>
      <c r="H18" s="3"/>
      <c r="I18" s="3"/>
      <c r="J18" s="3">
        <f t="shared" si="2"/>
        <v>65.516000000000005</v>
      </c>
      <c r="K18" s="3">
        <f t="shared" si="3"/>
        <v>65.813000000000002</v>
      </c>
      <c r="L18" s="3"/>
      <c r="M18" s="3">
        <f t="shared" si="4"/>
        <v>65.813000000000002</v>
      </c>
      <c r="P18" s="22"/>
    </row>
    <row r="19" spans="2:16" ht="15.75" customHeight="1" x14ac:dyDescent="0.25">
      <c r="B19" s="23"/>
      <c r="C19" s="2" t="s">
        <v>25</v>
      </c>
      <c r="D19" s="3">
        <v>0.85</v>
      </c>
      <c r="E19" s="3"/>
      <c r="F19" s="3">
        <f t="shared" si="1"/>
        <v>0.85</v>
      </c>
      <c r="G19" s="3">
        <v>90.062999999999988</v>
      </c>
      <c r="H19" s="3"/>
      <c r="I19" s="3"/>
      <c r="J19" s="3">
        <f t="shared" si="2"/>
        <v>90.062999999999988</v>
      </c>
      <c r="K19" s="3">
        <f t="shared" si="3"/>
        <v>90.912999999999982</v>
      </c>
      <c r="L19" s="3"/>
      <c r="M19" s="3">
        <f t="shared" si="4"/>
        <v>90.912999999999982</v>
      </c>
      <c r="P19" s="22"/>
    </row>
    <row r="20" spans="2:16" ht="15" x14ac:dyDescent="0.25">
      <c r="B20" s="23"/>
      <c r="C20" s="2" t="s">
        <v>209</v>
      </c>
      <c r="D20" s="3">
        <v>40.959000000000003</v>
      </c>
      <c r="E20" s="3"/>
      <c r="F20" s="3">
        <f t="shared" si="1"/>
        <v>40.959000000000003</v>
      </c>
      <c r="G20" s="3">
        <v>0.106</v>
      </c>
      <c r="H20" s="3"/>
      <c r="I20" s="3"/>
      <c r="J20" s="3">
        <f t="shared" si="2"/>
        <v>0.106</v>
      </c>
      <c r="K20" s="3">
        <f t="shared" si="3"/>
        <v>41.065000000000005</v>
      </c>
      <c r="L20" s="3"/>
      <c r="M20" s="3">
        <f t="shared" si="4"/>
        <v>41.065000000000005</v>
      </c>
      <c r="P20" s="22"/>
    </row>
    <row r="21" spans="2:16" x14ac:dyDescent="0.25">
      <c r="C21" s="2" t="s">
        <v>26</v>
      </c>
      <c r="D21" s="3">
        <v>8.516</v>
      </c>
      <c r="E21" s="3"/>
      <c r="F21" s="3">
        <f t="shared" si="1"/>
        <v>8.516</v>
      </c>
      <c r="G21" s="3">
        <v>49.899000000000001</v>
      </c>
      <c r="H21" s="3"/>
      <c r="I21" s="3"/>
      <c r="J21" s="3">
        <f t="shared" si="2"/>
        <v>49.899000000000001</v>
      </c>
      <c r="K21" s="3">
        <f t="shared" si="3"/>
        <v>58.414999999999999</v>
      </c>
      <c r="L21" s="3"/>
      <c r="M21" s="3">
        <f t="shared" si="4"/>
        <v>58.414999999999999</v>
      </c>
      <c r="P21" s="22"/>
    </row>
    <row r="22" spans="2:16" x14ac:dyDescent="0.25">
      <c r="C22" s="2" t="s">
        <v>27</v>
      </c>
      <c r="D22" s="3">
        <v>45.262999999999998</v>
      </c>
      <c r="E22" s="3"/>
      <c r="F22" s="3">
        <f t="shared" si="1"/>
        <v>45.262999999999998</v>
      </c>
      <c r="G22" s="3">
        <v>1.8399999999999999</v>
      </c>
      <c r="H22" s="3"/>
      <c r="I22" s="3"/>
      <c r="J22" s="3">
        <f t="shared" si="2"/>
        <v>1.8399999999999999</v>
      </c>
      <c r="K22" s="3">
        <f t="shared" si="3"/>
        <v>47.102999999999994</v>
      </c>
      <c r="L22" s="3"/>
      <c r="M22" s="3">
        <f t="shared" si="4"/>
        <v>47.102999999999994</v>
      </c>
      <c r="P22" s="22"/>
    </row>
    <row r="23" spans="2:16" x14ac:dyDescent="0.25">
      <c r="C23" s="2" t="s">
        <v>217</v>
      </c>
      <c r="D23" s="3">
        <v>6.7010000000000005</v>
      </c>
      <c r="E23" s="3"/>
      <c r="F23" s="3">
        <f t="shared" si="1"/>
        <v>6.7010000000000005</v>
      </c>
      <c r="G23" s="3">
        <v>1.0209999999999999</v>
      </c>
      <c r="H23" s="3"/>
      <c r="I23" s="3"/>
      <c r="J23" s="3">
        <f t="shared" si="2"/>
        <v>1.0209999999999999</v>
      </c>
      <c r="K23" s="3">
        <f t="shared" si="3"/>
        <v>7.7220000000000004</v>
      </c>
      <c r="L23" s="3"/>
      <c r="M23" s="3">
        <f t="shared" si="4"/>
        <v>7.7220000000000004</v>
      </c>
      <c r="P23" s="22"/>
    </row>
    <row r="24" spans="2:16" x14ac:dyDescent="0.25">
      <c r="C24" s="2" t="s">
        <v>29</v>
      </c>
      <c r="D24" s="3">
        <v>71.593000000000004</v>
      </c>
      <c r="E24" s="3"/>
      <c r="F24" s="3">
        <f t="shared" si="1"/>
        <v>71.593000000000004</v>
      </c>
      <c r="G24" s="3">
        <v>72.564999999999998</v>
      </c>
      <c r="H24" s="3"/>
      <c r="I24" s="3"/>
      <c r="J24" s="3">
        <f t="shared" si="2"/>
        <v>72.564999999999998</v>
      </c>
      <c r="K24" s="3">
        <f t="shared" si="3"/>
        <v>144.15800000000002</v>
      </c>
      <c r="L24" s="3"/>
      <c r="M24" s="3">
        <f t="shared" si="4"/>
        <v>144.15800000000002</v>
      </c>
      <c r="P24" s="22"/>
    </row>
    <row r="25" spans="2:16" x14ac:dyDescent="0.25">
      <c r="C25" s="2" t="s">
        <v>30</v>
      </c>
      <c r="D25" s="3">
        <v>41.714999999999996</v>
      </c>
      <c r="E25" s="3"/>
      <c r="F25" s="3">
        <f t="shared" si="1"/>
        <v>41.714999999999996</v>
      </c>
      <c r="G25" s="3">
        <v>8.9409999999999989</v>
      </c>
      <c r="H25" s="3"/>
      <c r="I25" s="3"/>
      <c r="J25" s="3">
        <f t="shared" si="2"/>
        <v>8.9409999999999989</v>
      </c>
      <c r="K25" s="3">
        <f t="shared" si="3"/>
        <v>50.655999999999992</v>
      </c>
      <c r="L25" s="3"/>
      <c r="M25" s="3">
        <f t="shared" si="4"/>
        <v>50.655999999999992</v>
      </c>
      <c r="P25" s="22"/>
    </row>
    <row r="26" spans="2:16" x14ac:dyDescent="0.25">
      <c r="C26" s="2" t="s">
        <v>31</v>
      </c>
      <c r="D26" s="3">
        <v>86.382000000000005</v>
      </c>
      <c r="E26" s="3"/>
      <c r="F26" s="3">
        <f t="shared" si="1"/>
        <v>86.382000000000005</v>
      </c>
      <c r="G26" s="3">
        <v>26.866</v>
      </c>
      <c r="H26" s="3"/>
      <c r="I26" s="3">
        <v>18.512</v>
      </c>
      <c r="J26" s="3">
        <f t="shared" si="2"/>
        <v>45.378</v>
      </c>
      <c r="K26" s="3">
        <f t="shared" si="3"/>
        <v>131.76</v>
      </c>
      <c r="L26" s="3"/>
      <c r="M26" s="3">
        <f t="shared" si="4"/>
        <v>131.76</v>
      </c>
      <c r="P26" s="22"/>
    </row>
    <row r="27" spans="2:16" x14ac:dyDescent="0.25">
      <c r="C27" s="2" t="s">
        <v>32</v>
      </c>
      <c r="D27" s="3">
        <v>1.0010000000000001</v>
      </c>
      <c r="E27" s="3"/>
      <c r="F27" s="3">
        <f t="shared" si="1"/>
        <v>1.0010000000000001</v>
      </c>
      <c r="G27" s="3">
        <v>86.961000000000013</v>
      </c>
      <c r="H27" s="3"/>
      <c r="I27" s="3"/>
      <c r="J27" s="3">
        <f t="shared" si="2"/>
        <v>86.961000000000013</v>
      </c>
      <c r="K27" s="3">
        <f t="shared" si="3"/>
        <v>87.962000000000018</v>
      </c>
      <c r="L27" s="3"/>
      <c r="M27" s="3">
        <f t="shared" si="4"/>
        <v>87.962000000000018</v>
      </c>
      <c r="P27" s="22"/>
    </row>
    <row r="28" spans="2:16" x14ac:dyDescent="0.25">
      <c r="C28" s="2" t="s">
        <v>33</v>
      </c>
      <c r="D28" s="3">
        <v>83.518000000000001</v>
      </c>
      <c r="E28" s="3"/>
      <c r="F28" s="3">
        <f t="shared" si="1"/>
        <v>83.518000000000001</v>
      </c>
      <c r="G28" s="3">
        <v>75.796000000000006</v>
      </c>
      <c r="H28" s="3">
        <v>0.45500000000000002</v>
      </c>
      <c r="I28" s="3"/>
      <c r="J28" s="3">
        <f t="shared" si="2"/>
        <v>76.251000000000005</v>
      </c>
      <c r="K28" s="3">
        <f t="shared" si="3"/>
        <v>159.76900000000001</v>
      </c>
      <c r="L28" s="3"/>
      <c r="M28" s="3">
        <f t="shared" si="4"/>
        <v>159.76900000000001</v>
      </c>
      <c r="P28" s="22"/>
    </row>
    <row r="29" spans="2:16" x14ac:dyDescent="0.25">
      <c r="C29" s="2" t="s">
        <v>34</v>
      </c>
      <c r="D29" s="3">
        <v>36.983000000000004</v>
      </c>
      <c r="E29" s="3"/>
      <c r="F29" s="3">
        <f t="shared" si="1"/>
        <v>36.983000000000004</v>
      </c>
      <c r="G29" s="3">
        <v>24.085999999999999</v>
      </c>
      <c r="H29" s="3"/>
      <c r="I29" s="3"/>
      <c r="J29" s="3">
        <f t="shared" si="2"/>
        <v>24.085999999999999</v>
      </c>
      <c r="K29" s="3">
        <f t="shared" si="3"/>
        <v>61.069000000000003</v>
      </c>
      <c r="L29" s="3"/>
      <c r="M29" s="3">
        <f t="shared" si="4"/>
        <v>61.069000000000003</v>
      </c>
      <c r="P29" s="22"/>
    </row>
    <row r="30" spans="2:16" x14ac:dyDescent="0.25">
      <c r="C30" s="2" t="s">
        <v>35</v>
      </c>
      <c r="D30" s="3">
        <v>57.816000000000003</v>
      </c>
      <c r="E30" s="3"/>
      <c r="F30" s="3">
        <f t="shared" si="1"/>
        <v>57.816000000000003</v>
      </c>
      <c r="G30" s="3">
        <v>108.405</v>
      </c>
      <c r="H30" s="3"/>
      <c r="I30" s="3">
        <v>4.0500000000000007</v>
      </c>
      <c r="J30" s="3">
        <f t="shared" si="2"/>
        <v>112.455</v>
      </c>
      <c r="K30" s="3">
        <f t="shared" si="3"/>
        <v>170.27100000000002</v>
      </c>
      <c r="L30" s="3"/>
      <c r="M30" s="3">
        <f t="shared" si="4"/>
        <v>170.27100000000002</v>
      </c>
      <c r="P30" s="22"/>
    </row>
    <row r="31" spans="2:16" x14ac:dyDescent="0.25">
      <c r="C31" s="2" t="s">
        <v>36</v>
      </c>
      <c r="D31" s="3">
        <v>1.169</v>
      </c>
      <c r="E31" s="3"/>
      <c r="F31" s="3">
        <f t="shared" si="1"/>
        <v>1.169</v>
      </c>
      <c r="G31" s="3">
        <v>100.753</v>
      </c>
      <c r="H31" s="3"/>
      <c r="I31" s="3"/>
      <c r="J31" s="3">
        <f t="shared" si="2"/>
        <v>100.753</v>
      </c>
      <c r="K31" s="3">
        <f t="shared" si="3"/>
        <v>101.922</v>
      </c>
      <c r="L31" s="3"/>
      <c r="M31" s="3">
        <f t="shared" si="4"/>
        <v>101.922</v>
      </c>
      <c r="P31" s="22"/>
    </row>
    <row r="32" spans="2:16" ht="18" customHeight="1" x14ac:dyDescent="0.25">
      <c r="C32" s="30" t="s">
        <v>181</v>
      </c>
      <c r="D32" s="31">
        <v>9.0679999999999996</v>
      </c>
      <c r="E32" s="31"/>
      <c r="F32" s="31">
        <f t="shared" si="1"/>
        <v>9.0679999999999996</v>
      </c>
      <c r="G32" s="31">
        <v>1246.6200000000001</v>
      </c>
      <c r="H32" s="31"/>
      <c r="I32" s="31">
        <v>6.2290000000000001</v>
      </c>
      <c r="J32" s="31">
        <f t="shared" si="2"/>
        <v>1252.8490000000002</v>
      </c>
      <c r="K32" s="31">
        <f t="shared" si="3"/>
        <v>1261.9170000000001</v>
      </c>
      <c r="L32" s="31">
        <v>182.19699999999997</v>
      </c>
      <c r="M32" s="31">
        <f t="shared" si="4"/>
        <v>1444.114</v>
      </c>
      <c r="P32" s="22"/>
    </row>
    <row r="33" spans="3:16" x14ac:dyDescent="0.25">
      <c r="C33" s="2" t="s">
        <v>37</v>
      </c>
      <c r="D33" s="3">
        <v>0.80799999999999994</v>
      </c>
      <c r="E33" s="3"/>
      <c r="F33" s="3">
        <f t="shared" si="1"/>
        <v>0.80799999999999994</v>
      </c>
      <c r="G33" s="3">
        <v>189.43299999999999</v>
      </c>
      <c r="H33" s="3"/>
      <c r="I33" s="3">
        <v>4.1230000000000002</v>
      </c>
      <c r="J33" s="3">
        <f t="shared" si="2"/>
        <v>193.55599999999998</v>
      </c>
      <c r="K33" s="3">
        <f t="shared" si="3"/>
        <v>194.36399999999998</v>
      </c>
      <c r="L33" s="3">
        <v>26.936999999999998</v>
      </c>
      <c r="M33" s="3">
        <f t="shared" si="4"/>
        <v>221.30099999999999</v>
      </c>
      <c r="P33" s="22"/>
    </row>
    <row r="34" spans="3:16" x14ac:dyDescent="0.25">
      <c r="C34" s="2" t="s">
        <v>38</v>
      </c>
      <c r="D34" s="3">
        <v>2.3129999999999997</v>
      </c>
      <c r="E34" s="3"/>
      <c r="F34" s="3">
        <f t="shared" si="1"/>
        <v>2.3129999999999997</v>
      </c>
      <c r="G34" s="3">
        <v>350.16900000000004</v>
      </c>
      <c r="H34" s="3"/>
      <c r="I34" s="3">
        <v>2.1059999999999999</v>
      </c>
      <c r="J34" s="3">
        <f t="shared" si="2"/>
        <v>352.27500000000003</v>
      </c>
      <c r="K34" s="3">
        <f t="shared" si="3"/>
        <v>354.58800000000002</v>
      </c>
      <c r="L34" s="3">
        <v>25.137</v>
      </c>
      <c r="M34" s="3">
        <f t="shared" si="4"/>
        <v>379.72500000000002</v>
      </c>
      <c r="P34" s="22"/>
    </row>
    <row r="35" spans="3:16" x14ac:dyDescent="0.25">
      <c r="C35" s="2" t="s">
        <v>39</v>
      </c>
      <c r="D35" s="3">
        <v>2.3780000000000001</v>
      </c>
      <c r="E35" s="3"/>
      <c r="F35" s="3">
        <f t="shared" si="1"/>
        <v>2.3780000000000001</v>
      </c>
      <c r="G35" s="3">
        <v>162.50399999999999</v>
      </c>
      <c r="H35" s="3"/>
      <c r="I35" s="3"/>
      <c r="J35" s="3">
        <f t="shared" si="2"/>
        <v>162.50399999999999</v>
      </c>
      <c r="K35" s="3">
        <f t="shared" si="3"/>
        <v>164.88200000000001</v>
      </c>
      <c r="L35" s="3">
        <v>114.893</v>
      </c>
      <c r="M35" s="3">
        <f t="shared" si="4"/>
        <v>279.77499999999998</v>
      </c>
      <c r="P35" s="22"/>
    </row>
    <row r="36" spans="3:16" x14ac:dyDescent="0.25">
      <c r="C36" s="2" t="s">
        <v>40</v>
      </c>
      <c r="D36" s="3">
        <v>0.48900000000000005</v>
      </c>
      <c r="E36" s="3"/>
      <c r="F36" s="3">
        <f t="shared" si="1"/>
        <v>0.48900000000000005</v>
      </c>
      <c r="G36" s="3">
        <v>201.99199999999999</v>
      </c>
      <c r="H36" s="3"/>
      <c r="I36" s="3"/>
      <c r="J36" s="3">
        <f t="shared" si="2"/>
        <v>201.99199999999999</v>
      </c>
      <c r="K36" s="3">
        <f t="shared" si="3"/>
        <v>202.48099999999999</v>
      </c>
      <c r="L36" s="3"/>
      <c r="M36" s="3">
        <f t="shared" si="4"/>
        <v>202.48099999999999</v>
      </c>
      <c r="P36" s="22"/>
    </row>
    <row r="37" spans="3:16" x14ac:dyDescent="0.25">
      <c r="C37" s="2" t="s">
        <v>41</v>
      </c>
      <c r="D37" s="3">
        <v>1.9279999999999999</v>
      </c>
      <c r="E37" s="3"/>
      <c r="F37" s="3">
        <f t="shared" si="1"/>
        <v>1.9279999999999999</v>
      </c>
      <c r="G37" s="3">
        <v>139.63899999999998</v>
      </c>
      <c r="H37" s="3"/>
      <c r="I37" s="3"/>
      <c r="J37" s="3">
        <f t="shared" si="2"/>
        <v>139.63899999999998</v>
      </c>
      <c r="K37" s="3">
        <f t="shared" si="3"/>
        <v>141.56699999999998</v>
      </c>
      <c r="L37" s="3"/>
      <c r="M37" s="3">
        <f t="shared" si="4"/>
        <v>141.56699999999998</v>
      </c>
      <c r="P37" s="22"/>
    </row>
    <row r="38" spans="3:16" x14ac:dyDescent="0.25">
      <c r="C38" s="2" t="s">
        <v>42</v>
      </c>
      <c r="D38" s="3">
        <v>0.64200000000000002</v>
      </c>
      <c r="E38" s="3"/>
      <c r="F38" s="3">
        <f t="shared" si="1"/>
        <v>0.64200000000000002</v>
      </c>
      <c r="G38" s="3">
        <v>57.566000000000003</v>
      </c>
      <c r="H38" s="3"/>
      <c r="I38" s="3"/>
      <c r="J38" s="3">
        <f t="shared" si="2"/>
        <v>57.566000000000003</v>
      </c>
      <c r="K38" s="3">
        <f t="shared" si="3"/>
        <v>58.208000000000006</v>
      </c>
      <c r="L38" s="3"/>
      <c r="M38" s="3">
        <f t="shared" si="4"/>
        <v>58.208000000000006</v>
      </c>
      <c r="P38" s="22"/>
    </row>
    <row r="39" spans="3:16" x14ac:dyDescent="0.25">
      <c r="C39" s="2" t="s">
        <v>43</v>
      </c>
      <c r="D39" s="3">
        <v>0.51</v>
      </c>
      <c r="E39" s="3"/>
      <c r="F39" s="3">
        <f t="shared" si="1"/>
        <v>0.51</v>
      </c>
      <c r="G39" s="3">
        <v>145.31700000000001</v>
      </c>
      <c r="H39" s="3"/>
      <c r="I39" s="3"/>
      <c r="J39" s="3">
        <f t="shared" si="2"/>
        <v>145.31700000000001</v>
      </c>
      <c r="K39" s="3">
        <f t="shared" si="3"/>
        <v>145.827</v>
      </c>
      <c r="L39" s="3">
        <v>15.23</v>
      </c>
      <c r="M39" s="3">
        <f t="shared" si="4"/>
        <v>161.05699999999999</v>
      </c>
      <c r="P39" s="22"/>
    </row>
    <row r="40" spans="3:16" ht="15" x14ac:dyDescent="0.25">
      <c r="C40" s="30" t="s">
        <v>44</v>
      </c>
      <c r="D40" s="31">
        <v>523.66</v>
      </c>
      <c r="E40" s="31">
        <v>47.379999999999995</v>
      </c>
      <c r="F40" s="31">
        <f t="shared" si="1"/>
        <v>571.04</v>
      </c>
      <c r="G40" s="31">
        <v>445.976</v>
      </c>
      <c r="H40" s="31">
        <v>538.87</v>
      </c>
      <c r="I40" s="31">
        <v>183.035</v>
      </c>
      <c r="J40" s="31">
        <f t="shared" si="2"/>
        <v>1167.8810000000001</v>
      </c>
      <c r="K40" s="31">
        <f t="shared" si="3"/>
        <v>1738.921</v>
      </c>
      <c r="L40" s="31">
        <v>34.124000000000002</v>
      </c>
      <c r="M40" s="31">
        <f t="shared" si="4"/>
        <v>1773.0450000000001</v>
      </c>
      <c r="P40" s="22"/>
    </row>
    <row r="41" spans="3:16" ht="18" customHeight="1" x14ac:dyDescent="0.25">
      <c r="C41" s="2" t="s">
        <v>44</v>
      </c>
      <c r="D41" s="3">
        <v>147.29499999999999</v>
      </c>
      <c r="E41" s="3"/>
      <c r="F41" s="3">
        <f t="shared" si="1"/>
        <v>147.29499999999999</v>
      </c>
      <c r="G41" s="3">
        <v>34.192</v>
      </c>
      <c r="H41" s="3">
        <v>150.82400000000001</v>
      </c>
      <c r="I41" s="3">
        <v>23.682000000000002</v>
      </c>
      <c r="J41" s="3">
        <f t="shared" si="2"/>
        <v>208.69800000000004</v>
      </c>
      <c r="K41" s="3">
        <f t="shared" si="3"/>
        <v>355.99300000000005</v>
      </c>
      <c r="L41" s="3">
        <v>21.01</v>
      </c>
      <c r="M41" s="3">
        <f t="shared" si="4"/>
        <v>377.00300000000004</v>
      </c>
      <c r="P41" s="22"/>
    </row>
    <row r="42" spans="3:16" x14ac:dyDescent="0.25">
      <c r="C42" s="2" t="s">
        <v>45</v>
      </c>
      <c r="D42" s="3">
        <v>95.610000000000014</v>
      </c>
      <c r="E42" s="3">
        <v>47.379999999999995</v>
      </c>
      <c r="F42" s="3">
        <f t="shared" si="1"/>
        <v>142.99</v>
      </c>
      <c r="G42" s="3">
        <v>26.611000000000001</v>
      </c>
      <c r="H42" s="3">
        <v>31.864999999999998</v>
      </c>
      <c r="I42" s="3">
        <v>15.893000000000001</v>
      </c>
      <c r="J42" s="3">
        <f t="shared" si="2"/>
        <v>74.369</v>
      </c>
      <c r="K42" s="3">
        <f t="shared" si="3"/>
        <v>217.35900000000001</v>
      </c>
      <c r="L42" s="3"/>
      <c r="M42" s="3">
        <f t="shared" si="4"/>
        <v>217.35900000000001</v>
      </c>
      <c r="P42" s="22"/>
    </row>
    <row r="43" spans="3:16" x14ac:dyDescent="0.25">
      <c r="C43" s="2" t="s">
        <v>46</v>
      </c>
      <c r="D43" s="3">
        <v>94.91</v>
      </c>
      <c r="E43" s="3"/>
      <c r="F43" s="3">
        <f t="shared" si="1"/>
        <v>94.91</v>
      </c>
      <c r="G43" s="3">
        <v>43.722999999999999</v>
      </c>
      <c r="H43" s="3">
        <v>101.051</v>
      </c>
      <c r="I43" s="3">
        <v>43.094999999999999</v>
      </c>
      <c r="J43" s="3">
        <f t="shared" si="2"/>
        <v>187.869</v>
      </c>
      <c r="K43" s="3">
        <f t="shared" si="3"/>
        <v>282.779</v>
      </c>
      <c r="L43" s="3"/>
      <c r="M43" s="3">
        <f t="shared" si="4"/>
        <v>282.779</v>
      </c>
      <c r="P43" s="22"/>
    </row>
    <row r="44" spans="3:16" x14ac:dyDescent="0.25">
      <c r="C44" s="2" t="s">
        <v>47</v>
      </c>
      <c r="D44" s="3">
        <v>108.85600000000001</v>
      </c>
      <c r="E44" s="3"/>
      <c r="F44" s="3">
        <f t="shared" si="1"/>
        <v>108.85600000000001</v>
      </c>
      <c r="G44" s="3">
        <v>112.67699999999999</v>
      </c>
      <c r="H44" s="3">
        <v>255.12999999999997</v>
      </c>
      <c r="I44" s="3">
        <v>55.478999999999999</v>
      </c>
      <c r="J44" s="3">
        <f t="shared" si="2"/>
        <v>423.28599999999994</v>
      </c>
      <c r="K44" s="3">
        <f t="shared" si="3"/>
        <v>532.14199999999994</v>
      </c>
      <c r="L44" s="3">
        <v>4.1340000000000003</v>
      </c>
      <c r="M44" s="3">
        <f t="shared" si="4"/>
        <v>536.27599999999995</v>
      </c>
      <c r="P44" s="22"/>
    </row>
    <row r="45" spans="3:16" x14ac:dyDescent="0.25">
      <c r="C45" s="2" t="s">
        <v>48</v>
      </c>
      <c r="D45" s="3">
        <v>28.015999999999998</v>
      </c>
      <c r="E45" s="3"/>
      <c r="F45" s="3">
        <f t="shared" si="1"/>
        <v>28.015999999999998</v>
      </c>
      <c r="G45" s="3">
        <v>100.14</v>
      </c>
      <c r="H45" s="3"/>
      <c r="I45" s="3">
        <v>15.593999999999999</v>
      </c>
      <c r="J45" s="3">
        <f t="shared" si="2"/>
        <v>115.73399999999999</v>
      </c>
      <c r="K45" s="3">
        <f t="shared" si="3"/>
        <v>143.75</v>
      </c>
      <c r="L45" s="3">
        <v>8.98</v>
      </c>
      <c r="M45" s="3">
        <f t="shared" si="4"/>
        <v>152.72999999999999</v>
      </c>
      <c r="P45" s="22"/>
    </row>
    <row r="46" spans="3:16" x14ac:dyDescent="0.25">
      <c r="C46" s="2" t="s">
        <v>213</v>
      </c>
      <c r="D46" s="3">
        <v>48.973000000000006</v>
      </c>
      <c r="E46" s="3"/>
      <c r="F46" s="3">
        <f t="shared" si="1"/>
        <v>48.973000000000006</v>
      </c>
      <c r="G46" s="3">
        <v>128.63300000000001</v>
      </c>
      <c r="H46" s="3"/>
      <c r="I46" s="3">
        <v>29.292000000000002</v>
      </c>
      <c r="J46" s="3">
        <f t="shared" si="2"/>
        <v>157.92500000000001</v>
      </c>
      <c r="K46" s="3">
        <f t="shared" si="3"/>
        <v>206.89800000000002</v>
      </c>
      <c r="L46" s="3"/>
      <c r="M46" s="3">
        <f t="shared" si="4"/>
        <v>206.89800000000002</v>
      </c>
      <c r="P46" s="22"/>
    </row>
    <row r="47" spans="3:16" ht="15" x14ac:dyDescent="0.25">
      <c r="C47" s="30" t="s">
        <v>49</v>
      </c>
      <c r="D47" s="31">
        <v>31.041</v>
      </c>
      <c r="E47" s="31">
        <v>233.755</v>
      </c>
      <c r="F47" s="31">
        <f t="shared" si="1"/>
        <v>264.79599999999999</v>
      </c>
      <c r="G47" s="31">
        <v>1513.3680000000002</v>
      </c>
      <c r="H47" s="31">
        <v>75.563000000000002</v>
      </c>
      <c r="I47" s="31"/>
      <c r="J47" s="31">
        <f t="shared" si="2"/>
        <v>1588.9310000000003</v>
      </c>
      <c r="K47" s="31">
        <f t="shared" si="3"/>
        <v>1853.7270000000003</v>
      </c>
      <c r="L47" s="31">
        <v>96.123999999999995</v>
      </c>
      <c r="M47" s="31">
        <f t="shared" si="4"/>
        <v>1949.8510000000003</v>
      </c>
      <c r="P47" s="22"/>
    </row>
    <row r="48" spans="3:16" ht="18" customHeight="1" x14ac:dyDescent="0.25">
      <c r="C48" s="2" t="s">
        <v>50</v>
      </c>
      <c r="D48" s="3">
        <v>1.6720000000000002</v>
      </c>
      <c r="E48" s="3"/>
      <c r="F48" s="3">
        <f t="shared" si="1"/>
        <v>1.6720000000000002</v>
      </c>
      <c r="G48" s="3">
        <v>172.78200000000001</v>
      </c>
      <c r="H48" s="3"/>
      <c r="I48" s="3"/>
      <c r="J48" s="3">
        <f t="shared" si="2"/>
        <v>172.78200000000001</v>
      </c>
      <c r="K48" s="3">
        <f t="shared" si="3"/>
        <v>174.45400000000001</v>
      </c>
      <c r="L48" s="3"/>
      <c r="M48" s="3">
        <f t="shared" si="4"/>
        <v>174.45400000000001</v>
      </c>
      <c r="P48" s="22"/>
    </row>
    <row r="49" spans="3:16" x14ac:dyDescent="0.25">
      <c r="C49" s="2" t="s">
        <v>51</v>
      </c>
      <c r="D49" s="3"/>
      <c r="E49" s="3"/>
      <c r="F49" s="3">
        <f t="shared" si="1"/>
        <v>0</v>
      </c>
      <c r="G49" s="3">
        <v>48.716999999999999</v>
      </c>
      <c r="H49" s="3"/>
      <c r="I49" s="3"/>
      <c r="J49" s="3">
        <f t="shared" si="2"/>
        <v>48.716999999999999</v>
      </c>
      <c r="K49" s="3">
        <f t="shared" si="3"/>
        <v>48.716999999999999</v>
      </c>
      <c r="L49" s="3"/>
      <c r="M49" s="3">
        <f t="shared" si="4"/>
        <v>48.716999999999999</v>
      </c>
      <c r="P49" s="22"/>
    </row>
    <row r="50" spans="3:16" x14ac:dyDescent="0.25">
      <c r="C50" s="2" t="s">
        <v>52</v>
      </c>
      <c r="D50" s="3">
        <v>2.8369999999999997</v>
      </c>
      <c r="E50" s="3"/>
      <c r="F50" s="3">
        <f t="shared" si="1"/>
        <v>2.8369999999999997</v>
      </c>
      <c r="G50" s="3">
        <v>88.48899999999999</v>
      </c>
      <c r="H50" s="3"/>
      <c r="I50" s="3"/>
      <c r="J50" s="3">
        <f t="shared" si="2"/>
        <v>88.48899999999999</v>
      </c>
      <c r="K50" s="3">
        <f t="shared" si="3"/>
        <v>91.325999999999993</v>
      </c>
      <c r="L50" s="3"/>
      <c r="M50" s="3">
        <f t="shared" si="4"/>
        <v>91.325999999999993</v>
      </c>
      <c r="P50" s="22"/>
    </row>
    <row r="51" spans="3:16" x14ac:dyDescent="0.25">
      <c r="C51" s="2" t="s">
        <v>53</v>
      </c>
      <c r="D51" s="3">
        <v>11.083</v>
      </c>
      <c r="E51" s="3"/>
      <c r="F51" s="3">
        <f t="shared" si="1"/>
        <v>11.083</v>
      </c>
      <c r="G51" s="3">
        <v>93.364999999999995</v>
      </c>
      <c r="H51" s="3">
        <v>75.563000000000002</v>
      </c>
      <c r="I51" s="3"/>
      <c r="J51" s="3">
        <f t="shared" si="2"/>
        <v>168.928</v>
      </c>
      <c r="K51" s="3">
        <f t="shared" si="3"/>
        <v>180.011</v>
      </c>
      <c r="L51" s="3">
        <v>96.123999999999995</v>
      </c>
      <c r="M51" s="3">
        <f t="shared" si="4"/>
        <v>276.13499999999999</v>
      </c>
      <c r="P51" s="22"/>
    </row>
    <row r="52" spans="3:16" x14ac:dyDescent="0.25">
      <c r="C52" s="2" t="s">
        <v>54</v>
      </c>
      <c r="D52" s="3">
        <v>1.619</v>
      </c>
      <c r="E52" s="3">
        <v>120.51600000000001</v>
      </c>
      <c r="F52" s="3">
        <f t="shared" si="1"/>
        <v>122.13500000000001</v>
      </c>
      <c r="G52" s="3">
        <v>188.60800000000003</v>
      </c>
      <c r="H52" s="3"/>
      <c r="I52" s="3"/>
      <c r="J52" s="3">
        <f t="shared" si="2"/>
        <v>188.60800000000003</v>
      </c>
      <c r="K52" s="3">
        <f t="shared" si="3"/>
        <v>310.74300000000005</v>
      </c>
      <c r="L52" s="3"/>
      <c r="M52" s="3">
        <f t="shared" si="4"/>
        <v>310.74300000000005</v>
      </c>
      <c r="P52" s="22"/>
    </row>
    <row r="53" spans="3:16" x14ac:dyDescent="0.25">
      <c r="C53" s="2" t="s">
        <v>55</v>
      </c>
      <c r="D53" s="3">
        <v>2.5590000000000002</v>
      </c>
      <c r="E53" s="3">
        <v>19.734999999999999</v>
      </c>
      <c r="F53" s="3">
        <f t="shared" si="1"/>
        <v>22.294</v>
      </c>
      <c r="G53" s="3">
        <v>409.78500000000008</v>
      </c>
      <c r="H53" s="3"/>
      <c r="I53" s="3"/>
      <c r="J53" s="3">
        <f t="shared" si="2"/>
        <v>409.78500000000008</v>
      </c>
      <c r="K53" s="3">
        <f t="shared" si="3"/>
        <v>432.07900000000006</v>
      </c>
      <c r="L53" s="3"/>
      <c r="M53" s="3">
        <f t="shared" si="4"/>
        <v>432.07900000000006</v>
      </c>
      <c r="P53" s="22"/>
    </row>
    <row r="54" spans="3:16" x14ac:dyDescent="0.25">
      <c r="C54" s="2" t="s">
        <v>56</v>
      </c>
      <c r="D54" s="3">
        <v>1.1270000000000002</v>
      </c>
      <c r="E54" s="3">
        <v>93.503999999999991</v>
      </c>
      <c r="F54" s="3">
        <f t="shared" si="1"/>
        <v>94.630999999999986</v>
      </c>
      <c r="G54" s="3">
        <v>122.74900000000001</v>
      </c>
      <c r="H54" s="3"/>
      <c r="I54" s="3"/>
      <c r="J54" s="3">
        <f t="shared" si="2"/>
        <v>122.74900000000001</v>
      </c>
      <c r="K54" s="3">
        <f t="shared" si="3"/>
        <v>217.38</v>
      </c>
      <c r="L54" s="3"/>
      <c r="M54" s="3">
        <f t="shared" si="4"/>
        <v>217.38</v>
      </c>
      <c r="P54" s="22"/>
    </row>
    <row r="55" spans="3:16" x14ac:dyDescent="0.25">
      <c r="C55" s="2" t="s">
        <v>57</v>
      </c>
      <c r="D55" s="3">
        <v>8.8069999999999986</v>
      </c>
      <c r="E55" s="3"/>
      <c r="F55" s="3">
        <f t="shared" si="1"/>
        <v>8.8069999999999986</v>
      </c>
      <c r="G55" s="3">
        <v>35.821999999999996</v>
      </c>
      <c r="H55" s="3"/>
      <c r="I55" s="3"/>
      <c r="J55" s="3">
        <f t="shared" si="2"/>
        <v>35.821999999999996</v>
      </c>
      <c r="K55" s="3">
        <f t="shared" si="3"/>
        <v>44.628999999999991</v>
      </c>
      <c r="L55" s="3"/>
      <c r="M55" s="3">
        <f t="shared" si="4"/>
        <v>44.628999999999991</v>
      </c>
      <c r="P55" s="22"/>
    </row>
    <row r="56" spans="3:16" x14ac:dyDescent="0.25">
      <c r="C56" s="2" t="s">
        <v>58</v>
      </c>
      <c r="D56" s="3">
        <v>0.26900000000000002</v>
      </c>
      <c r="E56" s="3"/>
      <c r="F56" s="3">
        <f t="shared" si="1"/>
        <v>0.26900000000000002</v>
      </c>
      <c r="G56" s="3">
        <v>154.56700000000001</v>
      </c>
      <c r="H56" s="3"/>
      <c r="I56" s="3"/>
      <c r="J56" s="3">
        <f t="shared" si="2"/>
        <v>154.56700000000001</v>
      </c>
      <c r="K56" s="3">
        <f t="shared" si="3"/>
        <v>154.83600000000001</v>
      </c>
      <c r="L56" s="3"/>
      <c r="M56" s="3">
        <f t="shared" si="4"/>
        <v>154.83600000000001</v>
      </c>
      <c r="P56" s="22"/>
    </row>
    <row r="57" spans="3:16" x14ac:dyDescent="0.25">
      <c r="C57" s="2" t="s">
        <v>59</v>
      </c>
      <c r="D57" s="3">
        <v>7.0000000000000007E-2</v>
      </c>
      <c r="E57" s="3"/>
      <c r="F57" s="3">
        <f t="shared" si="1"/>
        <v>7.0000000000000007E-2</v>
      </c>
      <c r="G57" s="3">
        <v>76.641000000000005</v>
      </c>
      <c r="H57" s="3"/>
      <c r="I57" s="3"/>
      <c r="J57" s="3">
        <f t="shared" si="2"/>
        <v>76.641000000000005</v>
      </c>
      <c r="K57" s="3">
        <f t="shared" si="3"/>
        <v>76.710999999999999</v>
      </c>
      <c r="L57" s="3"/>
      <c r="M57" s="3">
        <f t="shared" si="4"/>
        <v>76.710999999999999</v>
      </c>
      <c r="P57" s="22"/>
    </row>
    <row r="58" spans="3:16" x14ac:dyDescent="0.25">
      <c r="C58" s="2" t="s">
        <v>218</v>
      </c>
      <c r="D58" s="3">
        <v>0.998</v>
      </c>
      <c r="E58" s="3"/>
      <c r="F58" s="3">
        <f t="shared" si="1"/>
        <v>0.998</v>
      </c>
      <c r="G58" s="3">
        <v>121.843</v>
      </c>
      <c r="H58" s="3"/>
      <c r="I58" s="3"/>
      <c r="J58" s="3">
        <f t="shared" si="2"/>
        <v>121.843</v>
      </c>
      <c r="K58" s="3">
        <f t="shared" si="3"/>
        <v>122.84100000000001</v>
      </c>
      <c r="L58" s="3"/>
      <c r="M58" s="3">
        <f t="shared" si="4"/>
        <v>122.84100000000001</v>
      </c>
      <c r="P58" s="22"/>
    </row>
    <row r="59" spans="3:16" ht="15" x14ac:dyDescent="0.25">
      <c r="C59" s="30" t="s">
        <v>60</v>
      </c>
      <c r="D59" s="31">
        <v>31.779</v>
      </c>
      <c r="E59" s="31"/>
      <c r="F59" s="31">
        <f t="shared" si="1"/>
        <v>31.779</v>
      </c>
      <c r="G59" s="31">
        <v>551.26499999999999</v>
      </c>
      <c r="H59" s="31">
        <v>266.35300000000001</v>
      </c>
      <c r="I59" s="31">
        <v>37.018999999999998</v>
      </c>
      <c r="J59" s="31">
        <f t="shared" si="2"/>
        <v>854.63699999999994</v>
      </c>
      <c r="K59" s="31">
        <f t="shared" si="3"/>
        <v>886.41599999999994</v>
      </c>
      <c r="L59" s="31">
        <v>16.45</v>
      </c>
      <c r="M59" s="31">
        <f t="shared" si="4"/>
        <v>902.86599999999999</v>
      </c>
      <c r="P59" s="22"/>
    </row>
    <row r="60" spans="3:16" ht="18" customHeight="1" x14ac:dyDescent="0.25">
      <c r="C60" s="2" t="s">
        <v>61</v>
      </c>
      <c r="D60" s="3"/>
      <c r="E60" s="3"/>
      <c r="F60" s="3">
        <f t="shared" si="1"/>
        <v>0</v>
      </c>
      <c r="G60" s="3">
        <v>62.295000000000002</v>
      </c>
      <c r="H60" s="3">
        <v>68.063000000000002</v>
      </c>
      <c r="I60" s="3"/>
      <c r="J60" s="3">
        <f t="shared" si="2"/>
        <v>130.358</v>
      </c>
      <c r="K60" s="3">
        <f t="shared" si="3"/>
        <v>130.358</v>
      </c>
      <c r="L60" s="3">
        <v>16.45</v>
      </c>
      <c r="M60" s="3">
        <f t="shared" si="4"/>
        <v>146.80799999999999</v>
      </c>
      <c r="P60" s="22"/>
    </row>
    <row r="61" spans="3:16" x14ac:dyDescent="0.25">
      <c r="C61" s="2" t="s">
        <v>60</v>
      </c>
      <c r="D61" s="3"/>
      <c r="E61" s="3"/>
      <c r="F61" s="3">
        <f t="shared" si="1"/>
        <v>0</v>
      </c>
      <c r="G61" s="3">
        <v>47.099999999999994</v>
      </c>
      <c r="H61" s="3">
        <v>27.117999999999999</v>
      </c>
      <c r="I61" s="3">
        <v>28.06</v>
      </c>
      <c r="J61" s="3">
        <f t="shared" si="2"/>
        <v>102.27799999999999</v>
      </c>
      <c r="K61" s="3">
        <f t="shared" si="3"/>
        <v>102.27799999999999</v>
      </c>
      <c r="L61" s="3"/>
      <c r="M61" s="3">
        <f t="shared" si="4"/>
        <v>102.27799999999999</v>
      </c>
      <c r="P61" s="22"/>
    </row>
    <row r="62" spans="3:16" x14ac:dyDescent="0.25">
      <c r="C62" s="2" t="s">
        <v>219</v>
      </c>
      <c r="D62" s="3">
        <v>1.746</v>
      </c>
      <c r="E62" s="3"/>
      <c r="F62" s="3">
        <f t="shared" si="1"/>
        <v>1.746</v>
      </c>
      <c r="G62" s="3">
        <v>52.102999999999994</v>
      </c>
      <c r="H62" s="3">
        <v>30.594000000000001</v>
      </c>
      <c r="I62" s="3"/>
      <c r="J62" s="3">
        <f t="shared" si="2"/>
        <v>82.697000000000003</v>
      </c>
      <c r="K62" s="3">
        <f t="shared" si="3"/>
        <v>84.442999999999998</v>
      </c>
      <c r="L62" s="3"/>
      <c r="M62" s="3">
        <f t="shared" si="4"/>
        <v>84.442999999999998</v>
      </c>
      <c r="P62" s="22"/>
    </row>
    <row r="63" spans="3:16" x14ac:dyDescent="0.25">
      <c r="C63" s="2" t="s">
        <v>62</v>
      </c>
      <c r="D63" s="3">
        <v>0.30599999999999999</v>
      </c>
      <c r="E63" s="3"/>
      <c r="F63" s="3">
        <f t="shared" si="1"/>
        <v>0.30599999999999999</v>
      </c>
      <c r="G63" s="3">
        <v>9.8299999999999983</v>
      </c>
      <c r="H63" s="3">
        <v>49.420999999999992</v>
      </c>
      <c r="I63" s="3"/>
      <c r="J63" s="3">
        <f t="shared" si="2"/>
        <v>59.250999999999991</v>
      </c>
      <c r="K63" s="3">
        <f t="shared" si="3"/>
        <v>59.556999999999988</v>
      </c>
      <c r="L63" s="3"/>
      <c r="M63" s="3">
        <f t="shared" si="4"/>
        <v>59.556999999999988</v>
      </c>
      <c r="P63" s="22"/>
    </row>
    <row r="64" spans="3:16" x14ac:dyDescent="0.25">
      <c r="C64" s="2" t="s">
        <v>63</v>
      </c>
      <c r="D64" s="3">
        <v>0.73299999999999998</v>
      </c>
      <c r="E64" s="3"/>
      <c r="F64" s="3">
        <f t="shared" si="1"/>
        <v>0.73299999999999998</v>
      </c>
      <c r="G64" s="3">
        <v>67.697000000000003</v>
      </c>
      <c r="H64" s="3">
        <v>14.698</v>
      </c>
      <c r="I64" s="3"/>
      <c r="J64" s="3">
        <f t="shared" si="2"/>
        <v>82.39500000000001</v>
      </c>
      <c r="K64" s="3">
        <f t="shared" si="3"/>
        <v>83.128000000000014</v>
      </c>
      <c r="L64" s="3"/>
      <c r="M64" s="3">
        <f t="shared" si="4"/>
        <v>83.128000000000014</v>
      </c>
      <c r="P64" s="22"/>
    </row>
    <row r="65" spans="3:16" x14ac:dyDescent="0.25">
      <c r="C65" s="2" t="s">
        <v>64</v>
      </c>
      <c r="D65" s="3"/>
      <c r="E65" s="3"/>
      <c r="F65" s="3">
        <f t="shared" si="1"/>
        <v>0</v>
      </c>
      <c r="G65" s="3">
        <v>8.5500000000000007</v>
      </c>
      <c r="H65" s="3">
        <v>8.2509999999999994</v>
      </c>
      <c r="I65" s="3"/>
      <c r="J65" s="3">
        <f t="shared" si="2"/>
        <v>16.801000000000002</v>
      </c>
      <c r="K65" s="3">
        <f t="shared" si="3"/>
        <v>16.801000000000002</v>
      </c>
      <c r="L65" s="3"/>
      <c r="M65" s="3">
        <f t="shared" si="4"/>
        <v>16.801000000000002</v>
      </c>
      <c r="P65" s="22"/>
    </row>
    <row r="66" spans="3:16" x14ac:dyDescent="0.25">
      <c r="C66" s="2" t="s">
        <v>65</v>
      </c>
      <c r="D66" s="3"/>
      <c r="E66" s="3"/>
      <c r="F66" s="3">
        <f t="shared" si="1"/>
        <v>0</v>
      </c>
      <c r="G66" s="3">
        <v>142.77599999999998</v>
      </c>
      <c r="H66" s="3">
        <v>23.094000000000001</v>
      </c>
      <c r="I66" s="3"/>
      <c r="J66" s="3">
        <f t="shared" si="2"/>
        <v>165.86999999999998</v>
      </c>
      <c r="K66" s="3">
        <f t="shared" si="3"/>
        <v>165.86999999999998</v>
      </c>
      <c r="L66" s="3"/>
      <c r="M66" s="3">
        <f t="shared" si="4"/>
        <v>165.86999999999998</v>
      </c>
      <c r="P66" s="22"/>
    </row>
    <row r="67" spans="3:16" x14ac:dyDescent="0.25">
      <c r="C67" s="2" t="s">
        <v>66</v>
      </c>
      <c r="D67" s="3"/>
      <c r="E67" s="3"/>
      <c r="F67" s="3">
        <f t="shared" si="1"/>
        <v>0</v>
      </c>
      <c r="G67" s="3">
        <v>7.8109999999999999</v>
      </c>
      <c r="H67" s="3"/>
      <c r="I67" s="3"/>
      <c r="J67" s="3">
        <f t="shared" si="2"/>
        <v>7.8109999999999999</v>
      </c>
      <c r="K67" s="3">
        <f t="shared" si="3"/>
        <v>7.8109999999999999</v>
      </c>
      <c r="L67" s="3"/>
      <c r="M67" s="3">
        <f t="shared" si="4"/>
        <v>7.8109999999999999</v>
      </c>
      <c r="P67" s="22"/>
    </row>
    <row r="68" spans="3:16" x14ac:dyDescent="0.25">
      <c r="C68" s="2" t="s">
        <v>67</v>
      </c>
      <c r="D68" s="3">
        <v>12.018999999999998</v>
      </c>
      <c r="E68" s="3"/>
      <c r="F68" s="3">
        <f t="shared" si="1"/>
        <v>12.018999999999998</v>
      </c>
      <c r="G68" s="3">
        <v>151.46199999999999</v>
      </c>
      <c r="H68" s="3">
        <v>22.792000000000002</v>
      </c>
      <c r="I68" s="3">
        <v>8.9589999999999996</v>
      </c>
      <c r="J68" s="3">
        <f t="shared" si="2"/>
        <v>183.21299999999999</v>
      </c>
      <c r="K68" s="3">
        <f t="shared" si="3"/>
        <v>195.232</v>
      </c>
      <c r="L68" s="3"/>
      <c r="M68" s="3">
        <f t="shared" si="4"/>
        <v>195.232</v>
      </c>
      <c r="P68" s="22"/>
    </row>
    <row r="69" spans="3:16" x14ac:dyDescent="0.25">
      <c r="C69" s="2" t="s">
        <v>68</v>
      </c>
      <c r="D69" s="3">
        <v>15.937000000000001</v>
      </c>
      <c r="E69" s="3"/>
      <c r="F69" s="3">
        <f t="shared" si="1"/>
        <v>15.937000000000001</v>
      </c>
      <c r="G69" s="3">
        <v>0.11700000000000001</v>
      </c>
      <c r="H69" s="3">
        <v>9.6000000000000002E-2</v>
      </c>
      <c r="I69" s="3"/>
      <c r="J69" s="3">
        <f t="shared" si="2"/>
        <v>0.21300000000000002</v>
      </c>
      <c r="K69" s="3">
        <f t="shared" si="3"/>
        <v>16.150000000000002</v>
      </c>
      <c r="L69" s="3"/>
      <c r="M69" s="3">
        <f t="shared" si="4"/>
        <v>16.150000000000002</v>
      </c>
      <c r="P69" s="22"/>
    </row>
    <row r="70" spans="3:16" x14ac:dyDescent="0.25">
      <c r="C70" s="2" t="s">
        <v>69</v>
      </c>
      <c r="D70" s="3">
        <v>1.038</v>
      </c>
      <c r="E70" s="3"/>
      <c r="F70" s="3">
        <f t="shared" si="1"/>
        <v>1.038</v>
      </c>
      <c r="G70" s="3">
        <v>1.524</v>
      </c>
      <c r="H70" s="3">
        <v>22.225999999999999</v>
      </c>
      <c r="I70" s="3"/>
      <c r="J70" s="3">
        <f t="shared" si="2"/>
        <v>23.75</v>
      </c>
      <c r="K70" s="3">
        <f t="shared" si="3"/>
        <v>24.788</v>
      </c>
      <c r="L70" s="3"/>
      <c r="M70" s="3">
        <f t="shared" si="4"/>
        <v>24.788</v>
      </c>
      <c r="P70" s="22"/>
    </row>
    <row r="71" spans="3:16" ht="15" x14ac:dyDescent="0.25">
      <c r="C71" s="30" t="s">
        <v>122</v>
      </c>
      <c r="D71" s="31">
        <v>5.1509999999999998</v>
      </c>
      <c r="E71" s="31"/>
      <c r="F71" s="31">
        <f t="shared" si="1"/>
        <v>5.1509999999999998</v>
      </c>
      <c r="G71" s="31"/>
      <c r="H71" s="31">
        <v>1.748</v>
      </c>
      <c r="I71" s="31"/>
      <c r="J71" s="31">
        <f t="shared" si="2"/>
        <v>1.748</v>
      </c>
      <c r="K71" s="31">
        <f t="shared" si="3"/>
        <v>6.899</v>
      </c>
      <c r="L71" s="31"/>
      <c r="M71" s="31">
        <f t="shared" si="4"/>
        <v>6.899</v>
      </c>
      <c r="P71" s="22"/>
    </row>
    <row r="72" spans="3:16" ht="18" customHeight="1" x14ac:dyDescent="0.25">
      <c r="C72" s="51" t="s">
        <v>122</v>
      </c>
      <c r="D72" s="4">
        <v>5.1509999999999998</v>
      </c>
      <c r="E72" s="4"/>
      <c r="F72" s="4">
        <f t="shared" si="1"/>
        <v>5.1509999999999998</v>
      </c>
      <c r="G72" s="4"/>
      <c r="H72" s="4">
        <v>1.748</v>
      </c>
      <c r="I72" s="4"/>
      <c r="J72" s="4">
        <f t="shared" si="2"/>
        <v>1.748</v>
      </c>
      <c r="K72" s="4">
        <f t="shared" si="3"/>
        <v>6.899</v>
      </c>
      <c r="L72" s="4"/>
      <c r="M72" s="4">
        <f t="shared" si="4"/>
        <v>6.899</v>
      </c>
      <c r="P72" s="22"/>
    </row>
    <row r="73" spans="3:16" ht="15" x14ac:dyDescent="0.25">
      <c r="C73" s="30" t="s">
        <v>70</v>
      </c>
      <c r="D73" s="31">
        <v>480.92500000000007</v>
      </c>
      <c r="E73" s="31"/>
      <c r="F73" s="31">
        <f t="shared" si="1"/>
        <v>480.92500000000007</v>
      </c>
      <c r="G73" s="31">
        <v>2217.377</v>
      </c>
      <c r="H73" s="31">
        <v>26.326000000000001</v>
      </c>
      <c r="I73" s="31">
        <v>76.561999999999998</v>
      </c>
      <c r="J73" s="31">
        <f t="shared" si="2"/>
        <v>2320.2649999999999</v>
      </c>
      <c r="K73" s="31">
        <f t="shared" si="3"/>
        <v>2801.19</v>
      </c>
      <c r="L73" s="31">
        <v>251.61699999999999</v>
      </c>
      <c r="M73" s="31">
        <f t="shared" si="4"/>
        <v>3052.8070000000002</v>
      </c>
      <c r="P73" s="22"/>
    </row>
    <row r="74" spans="3:16" x14ac:dyDescent="0.25">
      <c r="C74" s="2" t="s">
        <v>71</v>
      </c>
      <c r="D74" s="3">
        <v>84.02800000000002</v>
      </c>
      <c r="E74" s="3"/>
      <c r="F74" s="3">
        <f t="shared" si="1"/>
        <v>84.02800000000002</v>
      </c>
      <c r="G74" s="3">
        <v>33.392000000000003</v>
      </c>
      <c r="H74" s="3"/>
      <c r="I74" s="3"/>
      <c r="J74" s="3">
        <f t="shared" si="2"/>
        <v>33.392000000000003</v>
      </c>
      <c r="K74" s="3">
        <f t="shared" si="3"/>
        <v>117.42000000000002</v>
      </c>
      <c r="L74" s="3">
        <v>22.015000000000001</v>
      </c>
      <c r="M74" s="3">
        <f t="shared" si="4"/>
        <v>139.435</v>
      </c>
      <c r="P74" s="22"/>
    </row>
    <row r="75" spans="3:16" x14ac:dyDescent="0.25">
      <c r="C75" s="2" t="s">
        <v>72</v>
      </c>
      <c r="D75" s="3">
        <v>12.58</v>
      </c>
      <c r="E75" s="3"/>
      <c r="F75" s="3">
        <f t="shared" si="1"/>
        <v>12.58</v>
      </c>
      <c r="G75" s="3">
        <v>55.466999999999999</v>
      </c>
      <c r="H75" s="3"/>
      <c r="I75" s="3"/>
      <c r="J75" s="3">
        <f t="shared" si="2"/>
        <v>55.466999999999999</v>
      </c>
      <c r="K75" s="3">
        <f t="shared" si="3"/>
        <v>68.046999999999997</v>
      </c>
      <c r="L75" s="3"/>
      <c r="M75" s="3">
        <f t="shared" si="4"/>
        <v>68.046999999999997</v>
      </c>
      <c r="P75" s="22"/>
    </row>
    <row r="76" spans="3:16" x14ac:dyDescent="0.25">
      <c r="C76" s="2" t="s">
        <v>73</v>
      </c>
      <c r="D76" s="3">
        <v>75.64</v>
      </c>
      <c r="E76" s="3"/>
      <c r="F76" s="3">
        <f t="shared" ref="F76:F139" si="5">SUM(D76:E76)</f>
        <v>75.64</v>
      </c>
      <c r="G76" s="3">
        <v>174.40800000000002</v>
      </c>
      <c r="H76" s="3"/>
      <c r="I76" s="3"/>
      <c r="J76" s="3">
        <f t="shared" ref="J76:J139" si="6">SUM(G76:I76)</f>
        <v>174.40800000000002</v>
      </c>
      <c r="K76" s="3">
        <f t="shared" ref="K76:K139" si="7">+J76+F76</f>
        <v>250.048</v>
      </c>
      <c r="L76" s="3">
        <v>62.241999999999997</v>
      </c>
      <c r="M76" s="3">
        <f t="shared" ref="M76:M139" si="8">+K76+L76</f>
        <v>312.29000000000002</v>
      </c>
      <c r="P76" s="22"/>
    </row>
    <row r="77" spans="3:16" x14ac:dyDescent="0.25">
      <c r="C77" s="2" t="s">
        <v>74</v>
      </c>
      <c r="D77" s="3">
        <v>89.89500000000001</v>
      </c>
      <c r="E77" s="3"/>
      <c r="F77" s="3">
        <f t="shared" si="5"/>
        <v>89.89500000000001</v>
      </c>
      <c r="G77" s="3">
        <v>10.028</v>
      </c>
      <c r="H77" s="3"/>
      <c r="I77" s="3"/>
      <c r="J77" s="3">
        <f t="shared" si="6"/>
        <v>10.028</v>
      </c>
      <c r="K77" s="3">
        <f t="shared" si="7"/>
        <v>99.923000000000016</v>
      </c>
      <c r="L77" s="3"/>
      <c r="M77" s="3">
        <f t="shared" si="8"/>
        <v>99.923000000000016</v>
      </c>
      <c r="P77" s="22"/>
    </row>
    <row r="78" spans="3:16" x14ac:dyDescent="0.25">
      <c r="C78" s="2" t="s">
        <v>75</v>
      </c>
      <c r="D78" s="3">
        <v>8.5869999999999997</v>
      </c>
      <c r="E78" s="3"/>
      <c r="F78" s="3">
        <f t="shared" si="5"/>
        <v>8.5869999999999997</v>
      </c>
      <c r="G78" s="3">
        <v>154.57200000000003</v>
      </c>
      <c r="H78" s="3"/>
      <c r="I78" s="3">
        <v>2.7050000000000001</v>
      </c>
      <c r="J78" s="3">
        <f t="shared" si="6"/>
        <v>157.27700000000004</v>
      </c>
      <c r="K78" s="3">
        <f t="shared" si="7"/>
        <v>165.86400000000003</v>
      </c>
      <c r="L78" s="3"/>
      <c r="M78" s="3">
        <f t="shared" si="8"/>
        <v>165.86400000000003</v>
      </c>
      <c r="P78" s="22"/>
    </row>
    <row r="79" spans="3:16" x14ac:dyDescent="0.25">
      <c r="C79" s="2" t="s">
        <v>77</v>
      </c>
      <c r="D79" s="3">
        <v>0.73499999999999999</v>
      </c>
      <c r="E79" s="3"/>
      <c r="F79" s="3">
        <f t="shared" si="5"/>
        <v>0.73499999999999999</v>
      </c>
      <c r="G79" s="3">
        <v>206.87700000000001</v>
      </c>
      <c r="H79" s="3"/>
      <c r="I79" s="3"/>
      <c r="J79" s="3">
        <f t="shared" si="6"/>
        <v>206.87700000000001</v>
      </c>
      <c r="K79" s="3">
        <f t="shared" si="7"/>
        <v>207.61200000000002</v>
      </c>
      <c r="L79" s="3"/>
      <c r="M79" s="3">
        <f t="shared" si="8"/>
        <v>207.61200000000002</v>
      </c>
      <c r="P79" s="22"/>
    </row>
    <row r="80" spans="3:16" x14ac:dyDescent="0.25">
      <c r="C80" s="2" t="s">
        <v>70</v>
      </c>
      <c r="D80" s="3">
        <v>17.927</v>
      </c>
      <c r="E80" s="3"/>
      <c r="F80" s="3">
        <f t="shared" si="5"/>
        <v>17.927</v>
      </c>
      <c r="G80" s="3">
        <v>19.57</v>
      </c>
      <c r="H80" s="3"/>
      <c r="I80" s="3"/>
      <c r="J80" s="3">
        <f t="shared" si="6"/>
        <v>19.57</v>
      </c>
      <c r="K80" s="3">
        <f t="shared" si="7"/>
        <v>37.497</v>
      </c>
      <c r="L80" s="3"/>
      <c r="M80" s="3">
        <f t="shared" si="8"/>
        <v>37.497</v>
      </c>
      <c r="P80" s="22"/>
    </row>
    <row r="81" spans="3:16" x14ac:dyDescent="0.25">
      <c r="C81" s="2" t="s">
        <v>78</v>
      </c>
      <c r="D81" s="3">
        <v>24.843999999999998</v>
      </c>
      <c r="E81" s="3"/>
      <c r="F81" s="3">
        <f t="shared" si="5"/>
        <v>24.843999999999998</v>
      </c>
      <c r="G81" s="3">
        <v>120.63200000000001</v>
      </c>
      <c r="H81" s="3"/>
      <c r="I81" s="3"/>
      <c r="J81" s="3">
        <f t="shared" si="6"/>
        <v>120.63200000000001</v>
      </c>
      <c r="K81" s="3">
        <f t="shared" si="7"/>
        <v>145.476</v>
      </c>
      <c r="L81" s="3"/>
      <c r="M81" s="3">
        <f t="shared" si="8"/>
        <v>145.476</v>
      </c>
      <c r="P81" s="22"/>
    </row>
    <row r="82" spans="3:16" x14ac:dyDescent="0.25">
      <c r="C82" s="2" t="s">
        <v>210</v>
      </c>
      <c r="D82" s="3">
        <v>23.486999999999998</v>
      </c>
      <c r="E82" s="3"/>
      <c r="F82" s="3">
        <f t="shared" si="5"/>
        <v>23.486999999999998</v>
      </c>
      <c r="G82" s="3">
        <v>601.28600000000006</v>
      </c>
      <c r="H82" s="3">
        <v>26.294</v>
      </c>
      <c r="I82" s="3">
        <v>73.856999999999999</v>
      </c>
      <c r="J82" s="3">
        <f t="shared" si="6"/>
        <v>701.43700000000001</v>
      </c>
      <c r="K82" s="3">
        <f t="shared" si="7"/>
        <v>724.92399999999998</v>
      </c>
      <c r="L82" s="3">
        <v>80.244</v>
      </c>
      <c r="M82" s="3">
        <f t="shared" si="8"/>
        <v>805.16800000000001</v>
      </c>
      <c r="P82" s="22"/>
    </row>
    <row r="83" spans="3:16" x14ac:dyDescent="0.25">
      <c r="C83" s="2" t="s">
        <v>79</v>
      </c>
      <c r="D83" s="3">
        <v>104.81199999999998</v>
      </c>
      <c r="E83" s="3"/>
      <c r="F83" s="3">
        <f t="shared" si="5"/>
        <v>104.81199999999998</v>
      </c>
      <c r="G83" s="3">
        <v>331.42199999999991</v>
      </c>
      <c r="H83" s="3">
        <v>3.2000000000000001E-2</v>
      </c>
      <c r="I83" s="3"/>
      <c r="J83" s="3">
        <f t="shared" si="6"/>
        <v>331.45399999999989</v>
      </c>
      <c r="K83" s="3">
        <f t="shared" si="7"/>
        <v>436.26599999999985</v>
      </c>
      <c r="L83" s="3"/>
      <c r="M83" s="3">
        <f t="shared" si="8"/>
        <v>436.26599999999985</v>
      </c>
      <c r="P83" s="22"/>
    </row>
    <row r="84" spans="3:16" x14ac:dyDescent="0.25">
      <c r="C84" s="2" t="s">
        <v>80</v>
      </c>
      <c r="D84" s="3">
        <v>26.298999999999999</v>
      </c>
      <c r="E84" s="3"/>
      <c r="F84" s="3">
        <f t="shared" si="5"/>
        <v>26.298999999999999</v>
      </c>
      <c r="G84" s="3">
        <v>295.61799999999999</v>
      </c>
      <c r="H84" s="3"/>
      <c r="I84" s="3"/>
      <c r="J84" s="3">
        <f t="shared" si="6"/>
        <v>295.61799999999999</v>
      </c>
      <c r="K84" s="3">
        <f t="shared" si="7"/>
        <v>321.91699999999997</v>
      </c>
      <c r="L84" s="3">
        <v>60.606000000000002</v>
      </c>
      <c r="M84" s="3">
        <f t="shared" si="8"/>
        <v>382.52299999999997</v>
      </c>
      <c r="P84" s="22"/>
    </row>
    <row r="85" spans="3:16" x14ac:dyDescent="0.25">
      <c r="C85" s="2" t="s">
        <v>81</v>
      </c>
      <c r="D85" s="3">
        <v>9.9369999999999994</v>
      </c>
      <c r="E85" s="3"/>
      <c r="F85" s="3">
        <f t="shared" si="5"/>
        <v>9.9369999999999994</v>
      </c>
      <c r="G85" s="3">
        <v>168.09199999999998</v>
      </c>
      <c r="H85" s="3"/>
      <c r="I85" s="3"/>
      <c r="J85" s="3">
        <f t="shared" si="6"/>
        <v>168.09199999999998</v>
      </c>
      <c r="K85" s="3">
        <f t="shared" si="7"/>
        <v>178.029</v>
      </c>
      <c r="L85" s="3">
        <v>26.51</v>
      </c>
      <c r="M85" s="3">
        <f t="shared" si="8"/>
        <v>204.53899999999999</v>
      </c>
      <c r="P85" s="22"/>
    </row>
    <row r="86" spans="3:16" x14ac:dyDescent="0.25">
      <c r="C86" s="2" t="s">
        <v>82</v>
      </c>
      <c r="D86" s="3">
        <v>2.1539999999999995</v>
      </c>
      <c r="E86" s="3"/>
      <c r="F86" s="3">
        <f t="shared" si="5"/>
        <v>2.1539999999999995</v>
      </c>
      <c r="G86" s="3">
        <v>46.013000000000005</v>
      </c>
      <c r="H86" s="3"/>
      <c r="I86" s="3"/>
      <c r="J86" s="3">
        <f t="shared" si="6"/>
        <v>46.013000000000005</v>
      </c>
      <c r="K86" s="3">
        <f t="shared" si="7"/>
        <v>48.167000000000002</v>
      </c>
      <c r="L86" s="3"/>
      <c r="M86" s="3">
        <f t="shared" si="8"/>
        <v>48.167000000000002</v>
      </c>
      <c r="P86" s="22"/>
    </row>
    <row r="87" spans="3:16" ht="18" customHeight="1" x14ac:dyDescent="0.25">
      <c r="C87" s="30" t="s">
        <v>83</v>
      </c>
      <c r="D87" s="31">
        <v>21.294</v>
      </c>
      <c r="E87" s="31"/>
      <c r="F87" s="31">
        <f t="shared" si="5"/>
        <v>21.294</v>
      </c>
      <c r="G87" s="31">
        <v>1605.8750000000002</v>
      </c>
      <c r="H87" s="31">
        <v>126.09900000000002</v>
      </c>
      <c r="I87" s="31">
        <v>248.99</v>
      </c>
      <c r="J87" s="31">
        <f t="shared" si="6"/>
        <v>1980.9640000000002</v>
      </c>
      <c r="K87" s="31">
        <f t="shared" si="7"/>
        <v>2002.2580000000003</v>
      </c>
      <c r="L87" s="31"/>
      <c r="M87" s="31">
        <f t="shared" si="8"/>
        <v>2002.2580000000003</v>
      </c>
      <c r="P87" s="22"/>
    </row>
    <row r="88" spans="3:16" x14ac:dyDescent="0.25">
      <c r="C88" s="2" t="s">
        <v>84</v>
      </c>
      <c r="D88" s="3">
        <v>0.20500000000000002</v>
      </c>
      <c r="E88" s="3"/>
      <c r="F88" s="3">
        <f t="shared" si="5"/>
        <v>0.20500000000000002</v>
      </c>
      <c r="G88" s="3">
        <v>72.800999999999988</v>
      </c>
      <c r="H88" s="3">
        <v>14.32</v>
      </c>
      <c r="I88" s="3">
        <v>3.5129999999999999</v>
      </c>
      <c r="J88" s="3">
        <f t="shared" si="6"/>
        <v>90.633999999999986</v>
      </c>
      <c r="K88" s="3">
        <f t="shared" si="7"/>
        <v>90.838999999999984</v>
      </c>
      <c r="L88" s="3"/>
      <c r="M88" s="3">
        <f t="shared" si="8"/>
        <v>90.838999999999984</v>
      </c>
      <c r="P88" s="22"/>
    </row>
    <row r="89" spans="3:16" x14ac:dyDescent="0.25">
      <c r="C89" s="2" t="s">
        <v>85</v>
      </c>
      <c r="D89" s="3">
        <v>1.369</v>
      </c>
      <c r="E89" s="3"/>
      <c r="F89" s="3">
        <f t="shared" si="5"/>
        <v>1.369</v>
      </c>
      <c r="G89" s="3">
        <v>204.90399999999997</v>
      </c>
      <c r="H89" s="3"/>
      <c r="I89" s="3"/>
      <c r="J89" s="3">
        <f t="shared" si="6"/>
        <v>204.90399999999997</v>
      </c>
      <c r="K89" s="3">
        <f t="shared" si="7"/>
        <v>206.27299999999997</v>
      </c>
      <c r="L89" s="3"/>
      <c r="M89" s="3">
        <f t="shared" si="8"/>
        <v>206.27299999999997</v>
      </c>
      <c r="P89" s="22"/>
    </row>
    <row r="90" spans="3:16" x14ac:dyDescent="0.25">
      <c r="C90" s="2" t="s">
        <v>86</v>
      </c>
      <c r="D90" s="3">
        <v>0.44800000000000001</v>
      </c>
      <c r="E90" s="3"/>
      <c r="F90" s="3">
        <f t="shared" si="5"/>
        <v>0.44800000000000001</v>
      </c>
      <c r="G90" s="3">
        <v>88.298000000000002</v>
      </c>
      <c r="H90" s="3"/>
      <c r="I90" s="3">
        <v>7.98</v>
      </c>
      <c r="J90" s="3">
        <f t="shared" si="6"/>
        <v>96.278000000000006</v>
      </c>
      <c r="K90" s="3">
        <f t="shared" si="7"/>
        <v>96.725999999999999</v>
      </c>
      <c r="L90" s="3"/>
      <c r="M90" s="3">
        <f t="shared" si="8"/>
        <v>96.725999999999999</v>
      </c>
      <c r="P90" s="22"/>
    </row>
    <row r="91" spans="3:16" x14ac:dyDescent="0.25">
      <c r="C91" s="2" t="s">
        <v>87</v>
      </c>
      <c r="D91" s="3">
        <v>10.37</v>
      </c>
      <c r="E91" s="3"/>
      <c r="F91" s="3">
        <f t="shared" si="5"/>
        <v>10.37</v>
      </c>
      <c r="G91" s="3">
        <v>92.903000000000006</v>
      </c>
      <c r="H91" s="3">
        <v>23.882999999999999</v>
      </c>
      <c r="I91" s="3">
        <v>5.44</v>
      </c>
      <c r="J91" s="3">
        <f t="shared" si="6"/>
        <v>122.226</v>
      </c>
      <c r="K91" s="3">
        <f t="shared" si="7"/>
        <v>132.596</v>
      </c>
      <c r="L91" s="3"/>
      <c r="M91" s="3">
        <f t="shared" si="8"/>
        <v>132.596</v>
      </c>
      <c r="P91" s="22"/>
    </row>
    <row r="92" spans="3:16" x14ac:dyDescent="0.25">
      <c r="C92" s="2" t="s">
        <v>83</v>
      </c>
      <c r="D92" s="3">
        <v>3.29</v>
      </c>
      <c r="E92" s="3"/>
      <c r="F92" s="3">
        <f t="shared" si="5"/>
        <v>3.29</v>
      </c>
      <c r="G92" s="3">
        <v>388.00000000000011</v>
      </c>
      <c r="H92" s="3">
        <v>26.28</v>
      </c>
      <c r="I92" s="3">
        <v>120.53299999999999</v>
      </c>
      <c r="J92" s="3">
        <f t="shared" si="6"/>
        <v>534.8130000000001</v>
      </c>
      <c r="K92" s="3">
        <f t="shared" si="7"/>
        <v>538.10300000000007</v>
      </c>
      <c r="L92" s="3"/>
      <c r="M92" s="3">
        <f t="shared" si="8"/>
        <v>538.10300000000007</v>
      </c>
      <c r="P92" s="22"/>
    </row>
    <row r="93" spans="3:16" x14ac:dyDescent="0.25">
      <c r="C93" s="2" t="s">
        <v>88</v>
      </c>
      <c r="D93" s="3">
        <v>1.3879999999999999</v>
      </c>
      <c r="E93" s="3"/>
      <c r="F93" s="3">
        <f t="shared" si="5"/>
        <v>1.3879999999999999</v>
      </c>
      <c r="G93" s="3">
        <v>370.33900000000006</v>
      </c>
      <c r="H93" s="3">
        <v>28.119000000000003</v>
      </c>
      <c r="I93" s="3">
        <v>90.779000000000011</v>
      </c>
      <c r="J93" s="3">
        <f t="shared" si="6"/>
        <v>489.23700000000008</v>
      </c>
      <c r="K93" s="3">
        <f t="shared" si="7"/>
        <v>490.62500000000006</v>
      </c>
      <c r="L93" s="3"/>
      <c r="M93" s="3">
        <f t="shared" si="8"/>
        <v>490.62500000000006</v>
      </c>
      <c r="P93" s="22"/>
    </row>
    <row r="94" spans="3:16" x14ac:dyDescent="0.25">
      <c r="C94" s="2" t="s">
        <v>89</v>
      </c>
      <c r="D94" s="3">
        <v>4.2239999999999993</v>
      </c>
      <c r="E94" s="3"/>
      <c r="F94" s="3">
        <f t="shared" si="5"/>
        <v>4.2239999999999993</v>
      </c>
      <c r="G94" s="3">
        <v>388.63000000000005</v>
      </c>
      <c r="H94" s="3">
        <v>33.497000000000007</v>
      </c>
      <c r="I94" s="3">
        <v>20.744999999999997</v>
      </c>
      <c r="J94" s="3">
        <f t="shared" si="6"/>
        <v>442.87200000000007</v>
      </c>
      <c r="K94" s="3">
        <f t="shared" si="7"/>
        <v>447.09600000000006</v>
      </c>
      <c r="L94" s="3"/>
      <c r="M94" s="3">
        <f t="shared" si="8"/>
        <v>447.09600000000006</v>
      </c>
      <c r="P94" s="22"/>
    </row>
    <row r="95" spans="3:16" ht="18" customHeight="1" x14ac:dyDescent="0.25">
      <c r="C95" s="30" t="s">
        <v>90</v>
      </c>
      <c r="D95" s="31">
        <v>16.684000000000001</v>
      </c>
      <c r="E95" s="31"/>
      <c r="F95" s="31">
        <f t="shared" si="5"/>
        <v>16.684000000000001</v>
      </c>
      <c r="G95" s="31">
        <v>510.40500000000003</v>
      </c>
      <c r="H95" s="31">
        <v>72.516999999999996</v>
      </c>
      <c r="I95" s="31">
        <v>172.83499999999998</v>
      </c>
      <c r="J95" s="31">
        <f t="shared" si="6"/>
        <v>755.75700000000006</v>
      </c>
      <c r="K95" s="31">
        <f t="shared" si="7"/>
        <v>772.44100000000003</v>
      </c>
      <c r="L95" s="31">
        <v>21.130000000000003</v>
      </c>
      <c r="M95" s="31">
        <f t="shared" si="8"/>
        <v>793.57100000000003</v>
      </c>
      <c r="P95" s="22"/>
    </row>
    <row r="96" spans="3:16" x14ac:dyDescent="0.25">
      <c r="C96" s="2" t="s">
        <v>91</v>
      </c>
      <c r="D96" s="3">
        <v>0.8859999999999999</v>
      </c>
      <c r="E96" s="3"/>
      <c r="F96" s="3">
        <f t="shared" si="5"/>
        <v>0.8859999999999999</v>
      </c>
      <c r="G96" s="3">
        <v>53.174000000000007</v>
      </c>
      <c r="H96" s="3">
        <v>0.61699999999999999</v>
      </c>
      <c r="I96" s="3">
        <v>5.5310000000000006</v>
      </c>
      <c r="J96" s="3">
        <f t="shared" si="6"/>
        <v>59.322000000000003</v>
      </c>
      <c r="K96" s="3">
        <f t="shared" si="7"/>
        <v>60.208000000000006</v>
      </c>
      <c r="L96" s="3"/>
      <c r="M96" s="3">
        <f t="shared" si="8"/>
        <v>60.208000000000006</v>
      </c>
      <c r="P96" s="22"/>
    </row>
    <row r="97" spans="3:16" x14ac:dyDescent="0.25">
      <c r="C97" s="2" t="s">
        <v>92</v>
      </c>
      <c r="D97" s="3"/>
      <c r="E97" s="3"/>
      <c r="F97" s="3">
        <f t="shared" si="5"/>
        <v>0</v>
      </c>
      <c r="G97" s="3">
        <v>44.838000000000001</v>
      </c>
      <c r="H97" s="3"/>
      <c r="I97" s="3">
        <v>51.491</v>
      </c>
      <c r="J97" s="3">
        <f t="shared" si="6"/>
        <v>96.329000000000008</v>
      </c>
      <c r="K97" s="3">
        <f t="shared" si="7"/>
        <v>96.329000000000008</v>
      </c>
      <c r="L97" s="3">
        <v>4.2450000000000001</v>
      </c>
      <c r="M97" s="3">
        <f t="shared" si="8"/>
        <v>100.57400000000001</v>
      </c>
      <c r="P97" s="22"/>
    </row>
    <row r="98" spans="3:16" x14ac:dyDescent="0.25">
      <c r="C98" s="2" t="s">
        <v>93</v>
      </c>
      <c r="D98" s="3">
        <v>4.1109999999999998</v>
      </c>
      <c r="E98" s="3"/>
      <c r="F98" s="3">
        <f t="shared" si="5"/>
        <v>4.1109999999999998</v>
      </c>
      <c r="G98" s="3">
        <v>90.13600000000001</v>
      </c>
      <c r="H98" s="3">
        <v>42.004000000000005</v>
      </c>
      <c r="I98" s="3">
        <v>53.107999999999997</v>
      </c>
      <c r="J98" s="3">
        <f t="shared" si="6"/>
        <v>185.24800000000002</v>
      </c>
      <c r="K98" s="3">
        <f t="shared" si="7"/>
        <v>189.35900000000001</v>
      </c>
      <c r="L98" s="3"/>
      <c r="M98" s="3">
        <f t="shared" si="8"/>
        <v>189.35900000000001</v>
      </c>
      <c r="P98" s="22"/>
    </row>
    <row r="99" spans="3:16" x14ac:dyDescent="0.25">
      <c r="C99" s="2" t="s">
        <v>183</v>
      </c>
      <c r="D99" s="3">
        <v>11.219000000000001</v>
      </c>
      <c r="E99" s="3"/>
      <c r="F99" s="3">
        <f t="shared" si="5"/>
        <v>11.219000000000001</v>
      </c>
      <c r="G99" s="3">
        <v>84.117999999999995</v>
      </c>
      <c r="H99" s="3">
        <v>5.6680000000000001</v>
      </c>
      <c r="I99" s="3">
        <v>9.6460000000000008</v>
      </c>
      <c r="J99" s="3">
        <f t="shared" si="6"/>
        <v>99.432000000000002</v>
      </c>
      <c r="K99" s="3">
        <f t="shared" si="7"/>
        <v>110.65100000000001</v>
      </c>
      <c r="L99" s="3"/>
      <c r="M99" s="3">
        <f t="shared" si="8"/>
        <v>110.65100000000001</v>
      </c>
      <c r="P99" s="22"/>
    </row>
    <row r="100" spans="3:16" x14ac:dyDescent="0.25">
      <c r="C100" s="2" t="s">
        <v>94</v>
      </c>
      <c r="D100" s="3">
        <v>0.46799999999999997</v>
      </c>
      <c r="E100" s="3"/>
      <c r="F100" s="3">
        <f t="shared" si="5"/>
        <v>0.46799999999999997</v>
      </c>
      <c r="G100" s="3">
        <v>168.95100000000002</v>
      </c>
      <c r="H100" s="3">
        <v>19.417999999999999</v>
      </c>
      <c r="I100" s="3"/>
      <c r="J100" s="3">
        <f t="shared" si="6"/>
        <v>188.36900000000003</v>
      </c>
      <c r="K100" s="3">
        <f t="shared" si="7"/>
        <v>188.83700000000002</v>
      </c>
      <c r="L100" s="3"/>
      <c r="M100" s="3">
        <f t="shared" si="8"/>
        <v>188.83700000000002</v>
      </c>
      <c r="P100" s="22"/>
    </row>
    <row r="101" spans="3:16" x14ac:dyDescent="0.25">
      <c r="C101" s="2" t="s">
        <v>211</v>
      </c>
      <c r="D101" s="3"/>
      <c r="E101" s="3"/>
      <c r="F101" s="3">
        <f t="shared" si="5"/>
        <v>0</v>
      </c>
      <c r="G101" s="3">
        <v>26.413</v>
      </c>
      <c r="H101" s="3"/>
      <c r="I101" s="3"/>
      <c r="J101" s="3">
        <f t="shared" si="6"/>
        <v>26.413</v>
      </c>
      <c r="K101" s="3">
        <f t="shared" si="7"/>
        <v>26.413</v>
      </c>
      <c r="L101" s="3">
        <v>16.885000000000002</v>
      </c>
      <c r="M101" s="3">
        <f t="shared" si="8"/>
        <v>43.298000000000002</v>
      </c>
      <c r="P101" s="22"/>
    </row>
    <row r="102" spans="3:16" x14ac:dyDescent="0.25">
      <c r="C102" s="2" t="s">
        <v>199</v>
      </c>
      <c r="D102" s="3"/>
      <c r="E102" s="3"/>
      <c r="F102" s="3">
        <f t="shared" si="5"/>
        <v>0</v>
      </c>
      <c r="G102" s="3">
        <v>22.79</v>
      </c>
      <c r="H102" s="3">
        <v>4.8099999999999996</v>
      </c>
      <c r="I102" s="3"/>
      <c r="J102" s="3">
        <f t="shared" si="6"/>
        <v>27.599999999999998</v>
      </c>
      <c r="K102" s="3">
        <f t="shared" si="7"/>
        <v>27.599999999999998</v>
      </c>
      <c r="L102" s="3"/>
      <c r="M102" s="3">
        <f t="shared" si="8"/>
        <v>27.599999999999998</v>
      </c>
      <c r="P102" s="22"/>
    </row>
    <row r="103" spans="3:16" x14ac:dyDescent="0.25">
      <c r="C103" s="2" t="s">
        <v>95</v>
      </c>
      <c r="D103" s="3"/>
      <c r="E103" s="3"/>
      <c r="F103" s="3">
        <f t="shared" si="5"/>
        <v>0</v>
      </c>
      <c r="G103" s="3">
        <v>6.133</v>
      </c>
      <c r="H103" s="3"/>
      <c r="I103" s="3">
        <v>53.058999999999997</v>
      </c>
      <c r="J103" s="3">
        <f t="shared" si="6"/>
        <v>59.192</v>
      </c>
      <c r="K103" s="3">
        <f t="shared" si="7"/>
        <v>59.192</v>
      </c>
      <c r="L103" s="3"/>
      <c r="M103" s="3">
        <f t="shared" si="8"/>
        <v>59.192</v>
      </c>
      <c r="P103" s="22"/>
    </row>
    <row r="104" spans="3:16" ht="18" customHeight="1" x14ac:dyDescent="0.25">
      <c r="C104" s="2" t="s">
        <v>96</v>
      </c>
      <c r="D104" s="3"/>
      <c r="E104" s="3"/>
      <c r="F104" s="3">
        <f t="shared" si="5"/>
        <v>0</v>
      </c>
      <c r="G104" s="3">
        <v>13.852</v>
      </c>
      <c r="H104" s="3"/>
      <c r="I104" s="3"/>
      <c r="J104" s="3">
        <f t="shared" si="6"/>
        <v>13.852</v>
      </c>
      <c r="K104" s="3">
        <f t="shared" si="7"/>
        <v>13.852</v>
      </c>
      <c r="L104" s="3"/>
      <c r="M104" s="3">
        <f t="shared" si="8"/>
        <v>13.852</v>
      </c>
      <c r="P104" s="22"/>
    </row>
    <row r="105" spans="3:16" ht="15" x14ac:dyDescent="0.25">
      <c r="C105" s="30" t="s">
        <v>97</v>
      </c>
      <c r="D105" s="31">
        <v>48.941000000000003</v>
      </c>
      <c r="E105" s="31"/>
      <c r="F105" s="31">
        <f t="shared" si="5"/>
        <v>48.941000000000003</v>
      </c>
      <c r="G105" s="31">
        <v>229.261</v>
      </c>
      <c r="H105" s="31">
        <v>83.86699999999999</v>
      </c>
      <c r="I105" s="31">
        <v>380.995</v>
      </c>
      <c r="J105" s="31">
        <f t="shared" si="6"/>
        <v>694.12300000000005</v>
      </c>
      <c r="K105" s="31">
        <f t="shared" si="7"/>
        <v>743.06400000000008</v>
      </c>
      <c r="L105" s="31">
        <v>36.349999999999994</v>
      </c>
      <c r="M105" s="31">
        <f t="shared" si="8"/>
        <v>779.4140000000001</v>
      </c>
      <c r="P105" s="22"/>
    </row>
    <row r="106" spans="3:16" x14ac:dyDescent="0.25">
      <c r="C106" s="2" t="s">
        <v>98</v>
      </c>
      <c r="D106" s="3">
        <v>20.405000000000001</v>
      </c>
      <c r="E106" s="3"/>
      <c r="F106" s="3">
        <f t="shared" si="5"/>
        <v>20.405000000000001</v>
      </c>
      <c r="G106" s="3">
        <v>85.233000000000004</v>
      </c>
      <c r="H106" s="3">
        <v>63.709999999999994</v>
      </c>
      <c r="I106" s="3">
        <v>80.902000000000001</v>
      </c>
      <c r="J106" s="3">
        <f t="shared" si="6"/>
        <v>229.84499999999997</v>
      </c>
      <c r="K106" s="3">
        <f t="shared" si="7"/>
        <v>250.24999999999997</v>
      </c>
      <c r="L106" s="3"/>
      <c r="M106" s="3">
        <f t="shared" si="8"/>
        <v>250.24999999999997</v>
      </c>
      <c r="P106" s="22"/>
    </row>
    <row r="107" spans="3:16" x14ac:dyDescent="0.25">
      <c r="C107" s="2" t="s">
        <v>97</v>
      </c>
      <c r="D107" s="3">
        <v>8.4990000000000006</v>
      </c>
      <c r="E107" s="3"/>
      <c r="F107" s="3">
        <f t="shared" si="5"/>
        <v>8.4990000000000006</v>
      </c>
      <c r="G107" s="3">
        <v>43.061</v>
      </c>
      <c r="H107" s="3">
        <v>20.157</v>
      </c>
      <c r="I107" s="3">
        <v>185.107</v>
      </c>
      <c r="J107" s="3">
        <f t="shared" si="6"/>
        <v>248.32499999999999</v>
      </c>
      <c r="K107" s="3">
        <f t="shared" si="7"/>
        <v>256.82400000000001</v>
      </c>
      <c r="L107" s="3">
        <v>22.681999999999999</v>
      </c>
      <c r="M107" s="3">
        <f t="shared" si="8"/>
        <v>279.50600000000003</v>
      </c>
      <c r="P107" s="22"/>
    </row>
    <row r="108" spans="3:16" x14ac:dyDescent="0.25">
      <c r="C108" s="2" t="s">
        <v>99</v>
      </c>
      <c r="D108" s="3">
        <v>11.096</v>
      </c>
      <c r="E108" s="3"/>
      <c r="F108" s="3">
        <f t="shared" si="5"/>
        <v>11.096</v>
      </c>
      <c r="G108" s="3">
        <v>76.42</v>
      </c>
      <c r="H108" s="3"/>
      <c r="I108" s="3"/>
      <c r="J108" s="3">
        <f t="shared" si="6"/>
        <v>76.42</v>
      </c>
      <c r="K108" s="3">
        <f t="shared" si="7"/>
        <v>87.516000000000005</v>
      </c>
      <c r="L108" s="3"/>
      <c r="M108" s="3">
        <f t="shared" si="8"/>
        <v>87.516000000000005</v>
      </c>
      <c r="P108" s="22"/>
    </row>
    <row r="109" spans="3:16" x14ac:dyDescent="0.25">
      <c r="C109" s="2" t="s">
        <v>100</v>
      </c>
      <c r="D109" s="3">
        <v>8.9409999999999989</v>
      </c>
      <c r="E109" s="3"/>
      <c r="F109" s="3">
        <f t="shared" si="5"/>
        <v>8.9409999999999989</v>
      </c>
      <c r="G109" s="3">
        <v>24.546999999999997</v>
      </c>
      <c r="H109" s="3"/>
      <c r="I109" s="3">
        <v>35.173999999999999</v>
      </c>
      <c r="J109" s="3">
        <f t="shared" si="6"/>
        <v>59.720999999999997</v>
      </c>
      <c r="K109" s="3">
        <f t="shared" si="7"/>
        <v>68.661999999999992</v>
      </c>
      <c r="L109" s="3"/>
      <c r="M109" s="3">
        <f t="shared" si="8"/>
        <v>68.661999999999992</v>
      </c>
      <c r="P109" s="22"/>
    </row>
    <row r="110" spans="3:16" ht="18" customHeight="1" x14ac:dyDescent="0.25">
      <c r="C110" s="2" t="s">
        <v>101</v>
      </c>
      <c r="D110" s="3"/>
      <c r="E110" s="3"/>
      <c r="F110" s="3">
        <f t="shared" si="5"/>
        <v>0</v>
      </c>
      <c r="G110" s="3"/>
      <c r="H110" s="3"/>
      <c r="I110" s="3">
        <v>79.811999999999998</v>
      </c>
      <c r="J110" s="3">
        <f t="shared" si="6"/>
        <v>79.811999999999998</v>
      </c>
      <c r="K110" s="3">
        <f t="shared" si="7"/>
        <v>79.811999999999998</v>
      </c>
      <c r="L110" s="3">
        <v>13.667999999999999</v>
      </c>
      <c r="M110" s="3">
        <f t="shared" si="8"/>
        <v>93.47999999999999</v>
      </c>
      <c r="P110" s="22"/>
    </row>
    <row r="111" spans="3:16" ht="15" x14ac:dyDescent="0.25">
      <c r="C111" s="30" t="s">
        <v>102</v>
      </c>
      <c r="D111" s="31">
        <v>67.677999999999997</v>
      </c>
      <c r="E111" s="31"/>
      <c r="F111" s="31">
        <f t="shared" si="5"/>
        <v>67.677999999999997</v>
      </c>
      <c r="G111" s="31">
        <v>824.58499999999992</v>
      </c>
      <c r="H111" s="31">
        <v>101.69800000000001</v>
      </c>
      <c r="I111" s="31">
        <v>132.9</v>
      </c>
      <c r="J111" s="31">
        <f t="shared" si="6"/>
        <v>1059.183</v>
      </c>
      <c r="K111" s="31">
        <f t="shared" si="7"/>
        <v>1126.8609999999999</v>
      </c>
      <c r="L111" s="31">
        <v>52.917999999999999</v>
      </c>
      <c r="M111" s="31">
        <f t="shared" si="8"/>
        <v>1179.7789999999998</v>
      </c>
      <c r="P111" s="22"/>
    </row>
    <row r="112" spans="3:16" x14ac:dyDescent="0.25">
      <c r="C112" s="2" t="s">
        <v>103</v>
      </c>
      <c r="D112" s="3">
        <v>1.3089999999999999</v>
      </c>
      <c r="E112" s="3"/>
      <c r="F112" s="3">
        <f t="shared" si="5"/>
        <v>1.3089999999999999</v>
      </c>
      <c r="G112" s="3">
        <v>25.805000000000003</v>
      </c>
      <c r="H112" s="3">
        <v>21.380000000000003</v>
      </c>
      <c r="I112" s="3">
        <v>14.993</v>
      </c>
      <c r="J112" s="3">
        <f t="shared" si="6"/>
        <v>62.178000000000004</v>
      </c>
      <c r="K112" s="3">
        <f t="shared" si="7"/>
        <v>63.487000000000002</v>
      </c>
      <c r="L112" s="3">
        <v>12.215</v>
      </c>
      <c r="M112" s="3">
        <f t="shared" si="8"/>
        <v>75.701999999999998</v>
      </c>
      <c r="P112" s="22"/>
    </row>
    <row r="113" spans="3:16" x14ac:dyDescent="0.25">
      <c r="C113" s="2" t="s">
        <v>200</v>
      </c>
      <c r="D113" s="3"/>
      <c r="E113" s="3"/>
      <c r="F113" s="3">
        <f t="shared" si="5"/>
        <v>0</v>
      </c>
      <c r="G113" s="3">
        <v>0.05</v>
      </c>
      <c r="H113" s="3">
        <v>1.51</v>
      </c>
      <c r="I113" s="3"/>
      <c r="J113" s="3">
        <f t="shared" si="6"/>
        <v>1.56</v>
      </c>
      <c r="K113" s="3">
        <f t="shared" si="7"/>
        <v>1.56</v>
      </c>
      <c r="L113" s="3"/>
      <c r="M113" s="3">
        <f t="shared" si="8"/>
        <v>1.56</v>
      </c>
      <c r="P113" s="22"/>
    </row>
    <row r="114" spans="3:16" x14ac:dyDescent="0.25">
      <c r="C114" s="2" t="s">
        <v>214</v>
      </c>
      <c r="D114" s="3">
        <v>0.33200000000000002</v>
      </c>
      <c r="E114" s="3"/>
      <c r="F114" s="3">
        <f t="shared" si="5"/>
        <v>0.33200000000000002</v>
      </c>
      <c r="G114" s="3">
        <v>73.533000000000001</v>
      </c>
      <c r="H114" s="3">
        <v>31.849</v>
      </c>
      <c r="I114" s="3">
        <v>45.018999999999998</v>
      </c>
      <c r="J114" s="3">
        <f t="shared" si="6"/>
        <v>150.40100000000001</v>
      </c>
      <c r="K114" s="3">
        <f t="shared" si="7"/>
        <v>150.733</v>
      </c>
      <c r="L114" s="3"/>
      <c r="M114" s="3">
        <f t="shared" si="8"/>
        <v>150.733</v>
      </c>
      <c r="P114" s="22"/>
    </row>
    <row r="115" spans="3:16" x14ac:dyDescent="0.25">
      <c r="C115" s="2" t="s">
        <v>104</v>
      </c>
      <c r="D115" s="3">
        <v>5.7430000000000003</v>
      </c>
      <c r="E115" s="3"/>
      <c r="F115" s="3">
        <f t="shared" si="5"/>
        <v>5.7430000000000003</v>
      </c>
      <c r="G115" s="3">
        <v>328.471</v>
      </c>
      <c r="H115" s="3"/>
      <c r="I115" s="3"/>
      <c r="J115" s="3">
        <f t="shared" si="6"/>
        <v>328.471</v>
      </c>
      <c r="K115" s="3">
        <f t="shared" si="7"/>
        <v>334.214</v>
      </c>
      <c r="L115" s="3">
        <v>7.3550000000000004</v>
      </c>
      <c r="M115" s="3">
        <f t="shared" si="8"/>
        <v>341.56900000000002</v>
      </c>
      <c r="P115" s="22"/>
    </row>
    <row r="116" spans="3:16" x14ac:dyDescent="0.25">
      <c r="C116" s="2" t="s">
        <v>105</v>
      </c>
      <c r="D116" s="3">
        <v>30.151999999999997</v>
      </c>
      <c r="E116" s="3"/>
      <c r="F116" s="3">
        <f t="shared" si="5"/>
        <v>30.151999999999997</v>
      </c>
      <c r="G116" s="3">
        <v>86.646000000000001</v>
      </c>
      <c r="H116" s="3"/>
      <c r="I116" s="3">
        <v>71.974999999999994</v>
      </c>
      <c r="J116" s="3">
        <f t="shared" si="6"/>
        <v>158.62099999999998</v>
      </c>
      <c r="K116" s="3">
        <f t="shared" si="7"/>
        <v>188.77299999999997</v>
      </c>
      <c r="L116" s="3"/>
      <c r="M116" s="3">
        <f t="shared" si="8"/>
        <v>188.77299999999997</v>
      </c>
      <c r="P116" s="22"/>
    </row>
    <row r="117" spans="3:16" x14ac:dyDescent="0.25">
      <c r="C117" s="2" t="s">
        <v>185</v>
      </c>
      <c r="D117" s="3">
        <v>20.594999999999999</v>
      </c>
      <c r="E117" s="3"/>
      <c r="F117" s="3">
        <f t="shared" si="5"/>
        <v>20.594999999999999</v>
      </c>
      <c r="G117" s="3">
        <v>85.712000000000003</v>
      </c>
      <c r="H117" s="3"/>
      <c r="I117" s="3"/>
      <c r="J117" s="3">
        <f t="shared" si="6"/>
        <v>85.712000000000003</v>
      </c>
      <c r="K117" s="3">
        <f t="shared" si="7"/>
        <v>106.307</v>
      </c>
      <c r="L117" s="3"/>
      <c r="M117" s="3">
        <f t="shared" si="8"/>
        <v>106.307</v>
      </c>
      <c r="P117" s="22"/>
    </row>
    <row r="118" spans="3:16" ht="18" customHeight="1" x14ac:dyDescent="0.25">
      <c r="C118" s="2" t="s">
        <v>201</v>
      </c>
      <c r="D118" s="3"/>
      <c r="E118" s="3"/>
      <c r="F118" s="3">
        <f t="shared" si="5"/>
        <v>0</v>
      </c>
      <c r="G118" s="3">
        <v>67.990000000000009</v>
      </c>
      <c r="H118" s="3">
        <v>14.199</v>
      </c>
      <c r="I118" s="3">
        <v>0.91300000000000003</v>
      </c>
      <c r="J118" s="3">
        <f t="shared" si="6"/>
        <v>83.102000000000004</v>
      </c>
      <c r="K118" s="3">
        <f t="shared" si="7"/>
        <v>83.102000000000004</v>
      </c>
      <c r="L118" s="3"/>
      <c r="M118" s="3">
        <f t="shared" si="8"/>
        <v>83.102000000000004</v>
      </c>
      <c r="P118" s="22"/>
    </row>
    <row r="119" spans="3:16" x14ac:dyDescent="0.25">
      <c r="C119" s="2" t="s">
        <v>106</v>
      </c>
      <c r="D119" s="3">
        <v>7.8530000000000006</v>
      </c>
      <c r="E119" s="3"/>
      <c r="F119" s="3">
        <f t="shared" si="5"/>
        <v>7.8530000000000006</v>
      </c>
      <c r="G119" s="3">
        <v>64.525999999999996</v>
      </c>
      <c r="H119" s="3">
        <v>32.760000000000005</v>
      </c>
      <c r="I119" s="3"/>
      <c r="J119" s="3">
        <f t="shared" si="6"/>
        <v>97.286000000000001</v>
      </c>
      <c r="K119" s="3">
        <f t="shared" si="7"/>
        <v>105.139</v>
      </c>
      <c r="L119" s="3">
        <v>33.347999999999999</v>
      </c>
      <c r="M119" s="3">
        <f t="shared" si="8"/>
        <v>138.48699999999999</v>
      </c>
      <c r="P119" s="22"/>
    </row>
    <row r="120" spans="3:16" x14ac:dyDescent="0.25">
      <c r="C120" s="2" t="s">
        <v>107</v>
      </c>
      <c r="D120" s="3">
        <v>1.694</v>
      </c>
      <c r="E120" s="3"/>
      <c r="F120" s="3">
        <f t="shared" si="5"/>
        <v>1.694</v>
      </c>
      <c r="G120" s="3">
        <v>91.852000000000004</v>
      </c>
      <c r="H120" s="3"/>
      <c r="I120" s="3"/>
      <c r="J120" s="3">
        <f t="shared" si="6"/>
        <v>91.852000000000004</v>
      </c>
      <c r="K120" s="3">
        <f t="shared" si="7"/>
        <v>93.546000000000006</v>
      </c>
      <c r="L120" s="3"/>
      <c r="M120" s="3">
        <f t="shared" si="8"/>
        <v>93.546000000000006</v>
      </c>
      <c r="P120" s="22"/>
    </row>
    <row r="121" spans="3:16" ht="15" x14ac:dyDescent="0.25">
      <c r="C121" s="30" t="s">
        <v>108</v>
      </c>
      <c r="D121" s="31">
        <v>92.015999999999991</v>
      </c>
      <c r="E121" s="31"/>
      <c r="F121" s="31">
        <f t="shared" si="5"/>
        <v>92.015999999999991</v>
      </c>
      <c r="G121" s="31">
        <v>1356.0640000000001</v>
      </c>
      <c r="H121" s="31">
        <v>302.81499999999994</v>
      </c>
      <c r="I121" s="31">
        <v>181.221</v>
      </c>
      <c r="J121" s="31">
        <f t="shared" si="6"/>
        <v>1840.1</v>
      </c>
      <c r="K121" s="31">
        <f t="shared" si="7"/>
        <v>1932.116</v>
      </c>
      <c r="L121" s="31">
        <v>237.83800000000002</v>
      </c>
      <c r="M121" s="31">
        <f t="shared" si="8"/>
        <v>2169.9540000000002</v>
      </c>
      <c r="P121" s="22"/>
    </row>
    <row r="122" spans="3:16" x14ac:dyDescent="0.25">
      <c r="C122" s="2" t="s">
        <v>109</v>
      </c>
      <c r="D122" s="3">
        <v>64.670999999999992</v>
      </c>
      <c r="E122" s="3"/>
      <c r="F122" s="3">
        <f t="shared" si="5"/>
        <v>64.670999999999992</v>
      </c>
      <c r="G122" s="3">
        <v>44.215000000000003</v>
      </c>
      <c r="H122" s="3"/>
      <c r="I122" s="3"/>
      <c r="J122" s="3">
        <f t="shared" si="6"/>
        <v>44.215000000000003</v>
      </c>
      <c r="K122" s="3">
        <f t="shared" si="7"/>
        <v>108.886</v>
      </c>
      <c r="L122" s="3"/>
      <c r="M122" s="3">
        <f t="shared" si="8"/>
        <v>108.886</v>
      </c>
      <c r="P122" s="22"/>
    </row>
    <row r="123" spans="3:16" x14ac:dyDescent="0.25">
      <c r="C123" s="2" t="s">
        <v>110</v>
      </c>
      <c r="D123" s="3">
        <v>0.82199999999999995</v>
      </c>
      <c r="E123" s="3"/>
      <c r="F123" s="3">
        <f t="shared" si="5"/>
        <v>0.82199999999999995</v>
      </c>
      <c r="G123" s="3">
        <v>55.309999999999995</v>
      </c>
      <c r="H123" s="3">
        <v>111.57599999999999</v>
      </c>
      <c r="I123" s="3">
        <v>43.460999999999999</v>
      </c>
      <c r="J123" s="3">
        <f t="shared" si="6"/>
        <v>210.34699999999998</v>
      </c>
      <c r="K123" s="3">
        <f t="shared" si="7"/>
        <v>211.16899999999998</v>
      </c>
      <c r="L123" s="3">
        <v>105.88300000000001</v>
      </c>
      <c r="M123" s="3">
        <f t="shared" si="8"/>
        <v>317.05200000000002</v>
      </c>
      <c r="P123" s="22"/>
    </row>
    <row r="124" spans="3:16" x14ac:dyDescent="0.25">
      <c r="C124" s="2" t="s">
        <v>225</v>
      </c>
      <c r="D124" s="3">
        <v>4.5940000000000003</v>
      </c>
      <c r="E124" s="3"/>
      <c r="F124" s="3">
        <f t="shared" si="5"/>
        <v>4.5940000000000003</v>
      </c>
      <c r="G124" s="3">
        <v>1.1830000000000001</v>
      </c>
      <c r="H124" s="3"/>
      <c r="I124" s="3">
        <v>15.479000000000001</v>
      </c>
      <c r="J124" s="3">
        <f t="shared" si="6"/>
        <v>16.662000000000003</v>
      </c>
      <c r="K124" s="3">
        <f t="shared" si="7"/>
        <v>21.256000000000004</v>
      </c>
      <c r="L124" s="3"/>
      <c r="M124" s="3">
        <f t="shared" si="8"/>
        <v>21.256000000000004</v>
      </c>
      <c r="P124" s="22"/>
    </row>
    <row r="125" spans="3:16" x14ac:dyDescent="0.25">
      <c r="C125" s="2" t="s">
        <v>220</v>
      </c>
      <c r="D125" s="3">
        <v>0.188</v>
      </c>
      <c r="E125" s="3"/>
      <c r="F125" s="3">
        <f t="shared" si="5"/>
        <v>0.188</v>
      </c>
      <c r="G125" s="3">
        <v>146.91399999999999</v>
      </c>
      <c r="H125" s="3">
        <v>1.22</v>
      </c>
      <c r="I125" s="3"/>
      <c r="J125" s="3">
        <f t="shared" si="6"/>
        <v>148.13399999999999</v>
      </c>
      <c r="K125" s="3">
        <f t="shared" si="7"/>
        <v>148.32199999999997</v>
      </c>
      <c r="L125" s="3"/>
      <c r="M125" s="3">
        <f t="shared" si="8"/>
        <v>148.32199999999997</v>
      </c>
      <c r="P125" s="22"/>
    </row>
    <row r="126" spans="3:16" x14ac:dyDescent="0.25">
      <c r="C126" s="2" t="s">
        <v>112</v>
      </c>
      <c r="D126" s="3"/>
      <c r="E126" s="3"/>
      <c r="F126" s="3">
        <f t="shared" si="5"/>
        <v>0</v>
      </c>
      <c r="G126" s="3">
        <v>149.66199999999998</v>
      </c>
      <c r="H126" s="3">
        <v>22.582000000000001</v>
      </c>
      <c r="I126" s="3"/>
      <c r="J126" s="3">
        <f t="shared" si="6"/>
        <v>172.24399999999997</v>
      </c>
      <c r="K126" s="3">
        <f t="shared" si="7"/>
        <v>172.24399999999997</v>
      </c>
      <c r="L126" s="3"/>
      <c r="M126" s="3">
        <f t="shared" si="8"/>
        <v>172.24399999999997</v>
      </c>
      <c r="P126" s="22"/>
    </row>
    <row r="127" spans="3:16" x14ac:dyDescent="0.25">
      <c r="C127" s="2" t="s">
        <v>113</v>
      </c>
      <c r="D127" s="3">
        <v>5.6</v>
      </c>
      <c r="E127" s="3"/>
      <c r="F127" s="3">
        <f t="shared" si="5"/>
        <v>5.6</v>
      </c>
      <c r="G127" s="3">
        <v>259.14599999999996</v>
      </c>
      <c r="H127" s="3">
        <v>16.356999999999999</v>
      </c>
      <c r="I127" s="3"/>
      <c r="J127" s="3">
        <f t="shared" si="6"/>
        <v>275.50299999999993</v>
      </c>
      <c r="K127" s="3">
        <f t="shared" si="7"/>
        <v>281.10299999999995</v>
      </c>
      <c r="L127" s="3">
        <v>23.953000000000003</v>
      </c>
      <c r="M127" s="3">
        <f t="shared" si="8"/>
        <v>305.05599999999993</v>
      </c>
      <c r="P127" s="22"/>
    </row>
    <row r="128" spans="3:16" x14ac:dyDescent="0.25">
      <c r="C128" s="2" t="s">
        <v>114</v>
      </c>
      <c r="D128" s="3">
        <v>0.23499999999999999</v>
      </c>
      <c r="E128" s="3"/>
      <c r="F128" s="3">
        <f t="shared" si="5"/>
        <v>0.23499999999999999</v>
      </c>
      <c r="G128" s="3">
        <v>222.30499999999998</v>
      </c>
      <c r="H128" s="3">
        <v>117.29299999999999</v>
      </c>
      <c r="I128" s="3">
        <v>45.78</v>
      </c>
      <c r="J128" s="3">
        <f t="shared" si="6"/>
        <v>385.37799999999993</v>
      </c>
      <c r="K128" s="3">
        <f t="shared" si="7"/>
        <v>385.61299999999994</v>
      </c>
      <c r="L128" s="3">
        <v>108.002</v>
      </c>
      <c r="M128" s="3">
        <f t="shared" si="8"/>
        <v>493.61499999999995</v>
      </c>
      <c r="P128" s="22"/>
    </row>
    <row r="129" spans="3:16" x14ac:dyDescent="0.25">
      <c r="C129" s="2" t="s">
        <v>215</v>
      </c>
      <c r="D129" s="3"/>
      <c r="E129" s="3"/>
      <c r="F129" s="3">
        <f t="shared" si="5"/>
        <v>0</v>
      </c>
      <c r="G129" s="3">
        <v>56.887999999999998</v>
      </c>
      <c r="H129" s="3"/>
      <c r="I129" s="3">
        <v>35.559999999999995</v>
      </c>
      <c r="J129" s="3">
        <f t="shared" si="6"/>
        <v>92.447999999999993</v>
      </c>
      <c r="K129" s="3">
        <f t="shared" si="7"/>
        <v>92.447999999999993</v>
      </c>
      <c r="L129" s="3"/>
      <c r="M129" s="3">
        <f t="shared" si="8"/>
        <v>92.447999999999993</v>
      </c>
      <c r="P129" s="22"/>
    </row>
    <row r="130" spans="3:16" ht="18" customHeight="1" x14ac:dyDescent="0.25">
      <c r="C130" s="2" t="s">
        <v>115</v>
      </c>
      <c r="D130" s="3">
        <v>0.42</v>
      </c>
      <c r="E130" s="3"/>
      <c r="F130" s="3">
        <f t="shared" si="5"/>
        <v>0.42</v>
      </c>
      <c r="G130" s="3">
        <v>193.94300000000001</v>
      </c>
      <c r="H130" s="3">
        <v>33.786999999999999</v>
      </c>
      <c r="I130" s="3">
        <v>40.941000000000003</v>
      </c>
      <c r="J130" s="3">
        <f t="shared" si="6"/>
        <v>268.67100000000005</v>
      </c>
      <c r="K130" s="3">
        <f t="shared" si="7"/>
        <v>269.09100000000007</v>
      </c>
      <c r="L130" s="3"/>
      <c r="M130" s="3">
        <f t="shared" si="8"/>
        <v>269.09100000000007</v>
      </c>
      <c r="P130" s="22"/>
    </row>
    <row r="131" spans="3:16" x14ac:dyDescent="0.25">
      <c r="C131" s="2" t="s">
        <v>116</v>
      </c>
      <c r="D131" s="3">
        <v>11.405000000000001</v>
      </c>
      <c r="E131" s="3"/>
      <c r="F131" s="3">
        <f t="shared" si="5"/>
        <v>11.405000000000001</v>
      </c>
      <c r="G131" s="3">
        <v>43.684999999999995</v>
      </c>
      <c r="H131" s="3"/>
      <c r="I131" s="3"/>
      <c r="J131" s="3">
        <f t="shared" si="6"/>
        <v>43.684999999999995</v>
      </c>
      <c r="K131" s="3">
        <f t="shared" si="7"/>
        <v>55.089999999999996</v>
      </c>
      <c r="L131" s="3"/>
      <c r="M131" s="3">
        <f t="shared" si="8"/>
        <v>55.089999999999996</v>
      </c>
      <c r="P131" s="22"/>
    </row>
    <row r="132" spans="3:16" x14ac:dyDescent="0.25">
      <c r="C132" s="2" t="s">
        <v>117</v>
      </c>
      <c r="D132" s="3">
        <v>4.0810000000000004</v>
      </c>
      <c r="E132" s="3"/>
      <c r="F132" s="3">
        <f t="shared" si="5"/>
        <v>4.0810000000000004</v>
      </c>
      <c r="G132" s="3">
        <v>182.81300000000002</v>
      </c>
      <c r="H132" s="3"/>
      <c r="I132" s="3"/>
      <c r="J132" s="3">
        <f t="shared" si="6"/>
        <v>182.81300000000002</v>
      </c>
      <c r="K132" s="3">
        <f t="shared" si="7"/>
        <v>186.89400000000001</v>
      </c>
      <c r="L132" s="3"/>
      <c r="M132" s="3">
        <f t="shared" si="8"/>
        <v>186.89400000000001</v>
      </c>
      <c r="P132" s="22"/>
    </row>
    <row r="133" spans="3:16" ht="15" x14ac:dyDescent="0.25">
      <c r="C133" s="30" t="s">
        <v>118</v>
      </c>
      <c r="D133" s="31">
        <v>208.613</v>
      </c>
      <c r="E133" s="31"/>
      <c r="F133" s="31">
        <f t="shared" si="5"/>
        <v>208.613</v>
      </c>
      <c r="G133" s="31">
        <v>90.603000000000009</v>
      </c>
      <c r="H133" s="31">
        <v>84.513999999999996</v>
      </c>
      <c r="I133" s="31">
        <v>288.70800000000003</v>
      </c>
      <c r="J133" s="31">
        <f t="shared" si="6"/>
        <v>463.82500000000005</v>
      </c>
      <c r="K133" s="31">
        <f t="shared" si="7"/>
        <v>672.4380000000001</v>
      </c>
      <c r="L133" s="31">
        <v>3.18</v>
      </c>
      <c r="M133" s="31">
        <f t="shared" si="8"/>
        <v>675.61800000000005</v>
      </c>
      <c r="P133" s="22"/>
    </row>
    <row r="134" spans="3:16" ht="18" customHeight="1" x14ac:dyDescent="0.25">
      <c r="C134" s="2" t="s">
        <v>119</v>
      </c>
      <c r="D134" s="3">
        <v>111.00099999999999</v>
      </c>
      <c r="E134" s="3"/>
      <c r="F134" s="3">
        <f t="shared" si="5"/>
        <v>111.00099999999999</v>
      </c>
      <c r="G134" s="3">
        <v>37.283999999999999</v>
      </c>
      <c r="H134" s="3"/>
      <c r="I134" s="3">
        <v>30.340000000000003</v>
      </c>
      <c r="J134" s="3">
        <f t="shared" si="6"/>
        <v>67.623999999999995</v>
      </c>
      <c r="K134" s="3">
        <f t="shared" si="7"/>
        <v>178.625</v>
      </c>
      <c r="L134" s="3"/>
      <c r="M134" s="3">
        <f t="shared" si="8"/>
        <v>178.625</v>
      </c>
      <c r="P134" s="22"/>
    </row>
    <row r="135" spans="3:16" x14ac:dyDescent="0.25">
      <c r="C135" s="2" t="s">
        <v>179</v>
      </c>
      <c r="D135" s="3">
        <v>40.292999999999999</v>
      </c>
      <c r="E135" s="3"/>
      <c r="F135" s="3">
        <f t="shared" si="5"/>
        <v>40.292999999999999</v>
      </c>
      <c r="G135" s="3">
        <v>4.13</v>
      </c>
      <c r="H135" s="3">
        <v>76.332999999999998</v>
      </c>
      <c r="I135" s="3">
        <v>136.30200000000002</v>
      </c>
      <c r="J135" s="3">
        <f t="shared" si="6"/>
        <v>216.76500000000001</v>
      </c>
      <c r="K135" s="3">
        <f t="shared" si="7"/>
        <v>257.05799999999999</v>
      </c>
      <c r="L135" s="3">
        <v>3.18</v>
      </c>
      <c r="M135" s="3">
        <f t="shared" si="8"/>
        <v>260.238</v>
      </c>
      <c r="P135" s="22"/>
    </row>
    <row r="136" spans="3:16" x14ac:dyDescent="0.25">
      <c r="C136" s="2" t="s">
        <v>118</v>
      </c>
      <c r="D136" s="3">
        <v>57.319000000000003</v>
      </c>
      <c r="E136" s="3"/>
      <c r="F136" s="3">
        <f t="shared" si="5"/>
        <v>57.319000000000003</v>
      </c>
      <c r="G136" s="3">
        <v>49.189</v>
      </c>
      <c r="H136" s="3">
        <v>8.1810000000000009</v>
      </c>
      <c r="I136" s="3">
        <v>122.066</v>
      </c>
      <c r="J136" s="3">
        <f t="shared" si="6"/>
        <v>179.43600000000001</v>
      </c>
      <c r="K136" s="3">
        <f t="shared" si="7"/>
        <v>236.755</v>
      </c>
      <c r="L136" s="3"/>
      <c r="M136" s="3">
        <f t="shared" si="8"/>
        <v>236.755</v>
      </c>
      <c r="P136" s="22"/>
    </row>
    <row r="137" spans="3:16" ht="15" x14ac:dyDescent="0.25">
      <c r="C137" s="30" t="s">
        <v>13</v>
      </c>
      <c r="D137" s="31">
        <v>160.41300000000001</v>
      </c>
      <c r="E137" s="31"/>
      <c r="F137" s="31">
        <f t="shared" si="5"/>
        <v>160.41300000000001</v>
      </c>
      <c r="G137" s="31">
        <v>1332.0189999999998</v>
      </c>
      <c r="H137" s="31">
        <v>59.561999999999998</v>
      </c>
      <c r="I137" s="31">
        <v>25.303000000000001</v>
      </c>
      <c r="J137" s="31">
        <f t="shared" si="6"/>
        <v>1416.8839999999998</v>
      </c>
      <c r="K137" s="31">
        <f t="shared" si="7"/>
        <v>1577.2969999999998</v>
      </c>
      <c r="L137" s="31">
        <v>149.04399999999998</v>
      </c>
      <c r="M137" s="31">
        <f t="shared" si="8"/>
        <v>1726.3409999999999</v>
      </c>
      <c r="P137" s="22"/>
    </row>
    <row r="138" spans="3:16" x14ac:dyDescent="0.25">
      <c r="C138" s="2" t="s">
        <v>120</v>
      </c>
      <c r="D138" s="3">
        <v>22.007000000000001</v>
      </c>
      <c r="E138" s="3"/>
      <c r="F138" s="3">
        <f t="shared" si="5"/>
        <v>22.007000000000001</v>
      </c>
      <c r="G138" s="3">
        <v>37.030999999999999</v>
      </c>
      <c r="H138" s="3"/>
      <c r="I138" s="3"/>
      <c r="J138" s="3">
        <f t="shared" si="6"/>
        <v>37.030999999999999</v>
      </c>
      <c r="K138" s="3">
        <f t="shared" si="7"/>
        <v>59.037999999999997</v>
      </c>
      <c r="L138" s="3"/>
      <c r="M138" s="3">
        <f t="shared" si="8"/>
        <v>59.037999999999997</v>
      </c>
      <c r="P138" s="22"/>
    </row>
    <row r="139" spans="3:16" ht="15.75" customHeight="1" x14ac:dyDescent="0.25">
      <c r="C139" s="2" t="s">
        <v>180</v>
      </c>
      <c r="D139" s="3">
        <v>28.100999999999999</v>
      </c>
      <c r="E139" s="3"/>
      <c r="F139" s="3">
        <f t="shared" si="5"/>
        <v>28.100999999999999</v>
      </c>
      <c r="G139" s="3">
        <v>29.341000000000001</v>
      </c>
      <c r="H139" s="3">
        <v>6.4399999999999995</v>
      </c>
      <c r="I139" s="3"/>
      <c r="J139" s="3">
        <f t="shared" si="6"/>
        <v>35.780999999999999</v>
      </c>
      <c r="K139" s="3">
        <f t="shared" si="7"/>
        <v>63.881999999999998</v>
      </c>
      <c r="L139" s="3"/>
      <c r="M139" s="3">
        <f t="shared" si="8"/>
        <v>63.881999999999998</v>
      </c>
      <c r="P139" s="22"/>
    </row>
    <row r="140" spans="3:16" x14ac:dyDescent="0.25">
      <c r="C140" s="2" t="s">
        <v>121</v>
      </c>
      <c r="D140" s="3"/>
      <c r="E140" s="3"/>
      <c r="F140" s="3">
        <f t="shared" ref="F140:F203" si="9">SUM(D140:E140)</f>
        <v>0</v>
      </c>
      <c r="G140" s="3">
        <v>86.707000000000008</v>
      </c>
      <c r="H140" s="3"/>
      <c r="I140" s="3">
        <v>22.28</v>
      </c>
      <c r="J140" s="3">
        <f t="shared" ref="J140:J203" si="10">SUM(G140:I140)</f>
        <v>108.98700000000001</v>
      </c>
      <c r="K140" s="3">
        <f t="shared" ref="K140:K203" si="11">+J140+F140</f>
        <v>108.98700000000001</v>
      </c>
      <c r="L140" s="3">
        <v>23.66</v>
      </c>
      <c r="M140" s="3">
        <f t="shared" ref="M140:M203" si="12">+K140+L140</f>
        <v>132.64700000000002</v>
      </c>
      <c r="P140" s="22"/>
    </row>
    <row r="141" spans="3:16" x14ac:dyDescent="0.25">
      <c r="C141" s="2" t="s">
        <v>123</v>
      </c>
      <c r="D141" s="3">
        <v>2.2139999999999995</v>
      </c>
      <c r="E141" s="3"/>
      <c r="F141" s="3">
        <f t="shared" si="9"/>
        <v>2.2139999999999995</v>
      </c>
      <c r="G141" s="3">
        <v>130.25199999999998</v>
      </c>
      <c r="H141" s="3"/>
      <c r="I141" s="3"/>
      <c r="J141" s="3">
        <f t="shared" si="10"/>
        <v>130.25199999999998</v>
      </c>
      <c r="K141" s="3">
        <f t="shared" si="11"/>
        <v>132.46599999999998</v>
      </c>
      <c r="L141" s="3">
        <v>8.9169999999999998</v>
      </c>
      <c r="M141" s="3">
        <f t="shared" si="12"/>
        <v>141.38299999999998</v>
      </c>
      <c r="P141" s="22"/>
    </row>
    <row r="142" spans="3:16" x14ac:dyDescent="0.25">
      <c r="C142" s="2" t="s">
        <v>124</v>
      </c>
      <c r="D142" s="3">
        <v>2.4950000000000001</v>
      </c>
      <c r="E142" s="3"/>
      <c r="F142" s="3">
        <f t="shared" si="9"/>
        <v>2.4950000000000001</v>
      </c>
      <c r="G142" s="3">
        <v>184.26000000000002</v>
      </c>
      <c r="H142" s="3"/>
      <c r="I142" s="3"/>
      <c r="J142" s="3">
        <f t="shared" si="10"/>
        <v>184.26000000000002</v>
      </c>
      <c r="K142" s="3">
        <f t="shared" si="11"/>
        <v>186.75500000000002</v>
      </c>
      <c r="L142" s="3"/>
      <c r="M142" s="3">
        <f t="shared" si="12"/>
        <v>186.75500000000002</v>
      </c>
      <c r="P142" s="22"/>
    </row>
    <row r="143" spans="3:16" x14ac:dyDescent="0.25">
      <c r="C143" s="2" t="s">
        <v>125</v>
      </c>
      <c r="D143" s="3">
        <v>35.30899999999999</v>
      </c>
      <c r="E143" s="3"/>
      <c r="F143" s="3">
        <f t="shared" si="9"/>
        <v>35.30899999999999</v>
      </c>
      <c r="G143" s="3">
        <v>403.96499999999986</v>
      </c>
      <c r="H143" s="3"/>
      <c r="I143" s="3"/>
      <c r="J143" s="3">
        <f t="shared" si="10"/>
        <v>403.96499999999986</v>
      </c>
      <c r="K143" s="3">
        <f t="shared" si="11"/>
        <v>439.27399999999983</v>
      </c>
      <c r="L143" s="3">
        <v>21.430999999999997</v>
      </c>
      <c r="M143" s="3">
        <f t="shared" si="12"/>
        <v>460.70499999999981</v>
      </c>
      <c r="P143" s="22"/>
    </row>
    <row r="144" spans="3:16" x14ac:dyDescent="0.25">
      <c r="C144" s="2" t="s">
        <v>126</v>
      </c>
      <c r="D144" s="3">
        <v>13.418999999999999</v>
      </c>
      <c r="E144" s="3"/>
      <c r="F144" s="3">
        <f t="shared" si="9"/>
        <v>13.418999999999999</v>
      </c>
      <c r="G144" s="3">
        <v>135.82400000000001</v>
      </c>
      <c r="H144" s="3"/>
      <c r="I144" s="3"/>
      <c r="J144" s="3">
        <f t="shared" si="10"/>
        <v>135.82400000000001</v>
      </c>
      <c r="K144" s="3">
        <f t="shared" si="11"/>
        <v>149.24300000000002</v>
      </c>
      <c r="L144" s="3">
        <v>14.539</v>
      </c>
      <c r="M144" s="3">
        <f t="shared" si="12"/>
        <v>163.78200000000001</v>
      </c>
      <c r="P144" s="22"/>
    </row>
    <row r="145" spans="3:16" ht="18" customHeight="1" x14ac:dyDescent="0.25">
      <c r="C145" s="2" t="s">
        <v>13</v>
      </c>
      <c r="D145" s="3">
        <v>45.289000000000001</v>
      </c>
      <c r="E145" s="3"/>
      <c r="F145" s="3">
        <f t="shared" si="9"/>
        <v>45.289000000000001</v>
      </c>
      <c r="G145" s="3">
        <v>23.628</v>
      </c>
      <c r="H145" s="3"/>
      <c r="I145" s="3"/>
      <c r="J145" s="3">
        <f t="shared" si="10"/>
        <v>23.628</v>
      </c>
      <c r="K145" s="3">
        <f t="shared" si="11"/>
        <v>68.917000000000002</v>
      </c>
      <c r="L145" s="3"/>
      <c r="M145" s="3">
        <f t="shared" si="12"/>
        <v>68.917000000000002</v>
      </c>
      <c r="P145" s="22"/>
    </row>
    <row r="146" spans="3:16" x14ac:dyDescent="0.25">
      <c r="C146" s="2" t="s">
        <v>127</v>
      </c>
      <c r="D146" s="3">
        <v>11.578999999999999</v>
      </c>
      <c r="E146" s="3"/>
      <c r="F146" s="3">
        <f t="shared" si="9"/>
        <v>11.578999999999999</v>
      </c>
      <c r="G146" s="3">
        <v>301.01100000000002</v>
      </c>
      <c r="H146" s="3">
        <v>53.122</v>
      </c>
      <c r="I146" s="3">
        <v>3.0230000000000001</v>
      </c>
      <c r="J146" s="3">
        <f t="shared" si="10"/>
        <v>357.15600000000006</v>
      </c>
      <c r="K146" s="3">
        <f t="shared" si="11"/>
        <v>368.73500000000007</v>
      </c>
      <c r="L146" s="3">
        <v>80.497</v>
      </c>
      <c r="M146" s="3">
        <f t="shared" si="12"/>
        <v>449.23200000000008</v>
      </c>
      <c r="P146" s="22"/>
    </row>
    <row r="147" spans="3:16" ht="15" x14ac:dyDescent="0.25">
      <c r="C147" s="30" t="s">
        <v>128</v>
      </c>
      <c r="D147" s="31">
        <v>97.166999999999987</v>
      </c>
      <c r="E147" s="31"/>
      <c r="F147" s="31">
        <f t="shared" si="9"/>
        <v>97.166999999999987</v>
      </c>
      <c r="G147" s="31">
        <v>196.37800000000001</v>
      </c>
      <c r="H147" s="31"/>
      <c r="I147" s="31">
        <v>27.202000000000002</v>
      </c>
      <c r="J147" s="31">
        <f t="shared" si="10"/>
        <v>223.58</v>
      </c>
      <c r="K147" s="31">
        <f t="shared" si="11"/>
        <v>320.74700000000001</v>
      </c>
      <c r="L147" s="31">
        <v>1616.508</v>
      </c>
      <c r="M147" s="31">
        <f t="shared" si="12"/>
        <v>1937.2550000000001</v>
      </c>
      <c r="P147" s="22"/>
    </row>
    <row r="148" spans="3:16" x14ac:dyDescent="0.25">
      <c r="C148" s="2" t="s">
        <v>129</v>
      </c>
      <c r="D148" s="3"/>
      <c r="E148" s="3"/>
      <c r="F148" s="3">
        <f t="shared" si="9"/>
        <v>0</v>
      </c>
      <c r="G148" s="3">
        <v>8.7089999999999996</v>
      </c>
      <c r="H148" s="3"/>
      <c r="I148" s="3">
        <v>4.4400000000000004</v>
      </c>
      <c r="J148" s="3">
        <f t="shared" si="10"/>
        <v>13.149000000000001</v>
      </c>
      <c r="K148" s="3">
        <f t="shared" si="11"/>
        <v>13.149000000000001</v>
      </c>
      <c r="L148" s="3">
        <v>153.90099999999998</v>
      </c>
      <c r="M148" s="3">
        <f t="shared" si="12"/>
        <v>167.04999999999998</v>
      </c>
      <c r="P148" s="22"/>
    </row>
    <row r="149" spans="3:16" x14ac:dyDescent="0.25">
      <c r="C149" s="2" t="s">
        <v>212</v>
      </c>
      <c r="D149" s="3"/>
      <c r="E149" s="3"/>
      <c r="F149" s="3">
        <f t="shared" si="9"/>
        <v>0</v>
      </c>
      <c r="G149" s="3"/>
      <c r="H149" s="3"/>
      <c r="I149" s="3"/>
      <c r="J149" s="3">
        <f t="shared" si="10"/>
        <v>0</v>
      </c>
      <c r="K149" s="3">
        <f t="shared" si="11"/>
        <v>0</v>
      </c>
      <c r="L149" s="3">
        <v>573.98700000000008</v>
      </c>
      <c r="M149" s="3">
        <f t="shared" si="12"/>
        <v>573.98700000000008</v>
      </c>
      <c r="P149" s="22"/>
    </row>
    <row r="150" spans="3:16" x14ac:dyDescent="0.25">
      <c r="C150" s="2" t="s">
        <v>128</v>
      </c>
      <c r="D150" s="3"/>
      <c r="E150" s="3"/>
      <c r="F150" s="3">
        <f t="shared" si="9"/>
        <v>0</v>
      </c>
      <c r="G150" s="3">
        <v>151.71100000000001</v>
      </c>
      <c r="H150" s="3"/>
      <c r="I150" s="3"/>
      <c r="J150" s="3">
        <f t="shared" si="10"/>
        <v>151.71100000000001</v>
      </c>
      <c r="K150" s="3">
        <f t="shared" si="11"/>
        <v>151.71100000000001</v>
      </c>
      <c r="L150" s="3">
        <v>419.42999999999995</v>
      </c>
      <c r="M150" s="3">
        <f t="shared" si="12"/>
        <v>571.14099999999996</v>
      </c>
      <c r="P150" s="22"/>
    </row>
    <row r="151" spans="3:16" x14ac:dyDescent="0.25">
      <c r="C151" s="2" t="s">
        <v>130</v>
      </c>
      <c r="D151" s="3">
        <v>97.166999999999987</v>
      </c>
      <c r="E151" s="3"/>
      <c r="F151" s="3">
        <f t="shared" si="9"/>
        <v>97.166999999999987</v>
      </c>
      <c r="G151" s="3">
        <v>18.024999999999999</v>
      </c>
      <c r="H151" s="3"/>
      <c r="I151" s="3"/>
      <c r="J151" s="3">
        <f t="shared" si="10"/>
        <v>18.024999999999999</v>
      </c>
      <c r="K151" s="3">
        <f t="shared" si="11"/>
        <v>115.19199999999998</v>
      </c>
      <c r="L151" s="3">
        <v>215.35399999999998</v>
      </c>
      <c r="M151" s="3">
        <f t="shared" si="12"/>
        <v>330.54599999999994</v>
      </c>
      <c r="P151" s="22"/>
    </row>
    <row r="152" spans="3:16" ht="18" customHeight="1" x14ac:dyDescent="0.25">
      <c r="C152" s="2" t="s">
        <v>131</v>
      </c>
      <c r="D152" s="3"/>
      <c r="E152" s="3"/>
      <c r="F152" s="3">
        <f t="shared" si="9"/>
        <v>0</v>
      </c>
      <c r="G152" s="3">
        <v>17.933</v>
      </c>
      <c r="H152" s="3"/>
      <c r="I152" s="3"/>
      <c r="J152" s="3">
        <f t="shared" si="10"/>
        <v>17.933</v>
      </c>
      <c r="K152" s="3">
        <f t="shared" si="11"/>
        <v>17.933</v>
      </c>
      <c r="L152" s="3">
        <v>77.91</v>
      </c>
      <c r="M152" s="3">
        <f t="shared" si="12"/>
        <v>95.842999999999989</v>
      </c>
      <c r="P152" s="22"/>
    </row>
    <row r="153" spans="3:16" x14ac:dyDescent="0.25">
      <c r="C153" s="2" t="s">
        <v>132</v>
      </c>
      <c r="D153" s="3"/>
      <c r="E153" s="3"/>
      <c r="F153" s="3">
        <f t="shared" si="9"/>
        <v>0</v>
      </c>
      <c r="G153" s="3"/>
      <c r="H153" s="3"/>
      <c r="I153" s="3">
        <v>22.762</v>
      </c>
      <c r="J153" s="3">
        <f t="shared" si="10"/>
        <v>22.762</v>
      </c>
      <c r="K153" s="3">
        <f t="shared" si="11"/>
        <v>22.762</v>
      </c>
      <c r="L153" s="3">
        <v>175.92599999999999</v>
      </c>
      <c r="M153" s="3">
        <f t="shared" si="12"/>
        <v>198.68799999999999</v>
      </c>
      <c r="P153" s="22"/>
    </row>
    <row r="154" spans="3:16" ht="15" x14ac:dyDescent="0.25">
      <c r="C154" s="30" t="s">
        <v>133</v>
      </c>
      <c r="D154" s="31">
        <v>2.3380000000000001</v>
      </c>
      <c r="E154" s="31"/>
      <c r="F154" s="31">
        <f t="shared" si="9"/>
        <v>2.3380000000000001</v>
      </c>
      <c r="G154" s="31">
        <v>157.404</v>
      </c>
      <c r="H154" s="31">
        <v>92.86099999999999</v>
      </c>
      <c r="I154" s="31">
        <v>87.376000000000019</v>
      </c>
      <c r="J154" s="31">
        <f t="shared" si="10"/>
        <v>337.64100000000002</v>
      </c>
      <c r="K154" s="31">
        <f t="shared" si="11"/>
        <v>339.97900000000004</v>
      </c>
      <c r="L154" s="31">
        <v>871.54299999999989</v>
      </c>
      <c r="M154" s="31">
        <f t="shared" si="12"/>
        <v>1211.5219999999999</v>
      </c>
      <c r="P154" s="22"/>
    </row>
    <row r="155" spans="3:16" x14ac:dyDescent="0.25">
      <c r="C155" s="2" t="s">
        <v>134</v>
      </c>
      <c r="D155" s="3">
        <v>0.745</v>
      </c>
      <c r="E155" s="3"/>
      <c r="F155" s="3">
        <f t="shared" si="9"/>
        <v>0.745</v>
      </c>
      <c r="G155" s="3">
        <v>72.051000000000016</v>
      </c>
      <c r="H155" s="3">
        <v>15.669999999999998</v>
      </c>
      <c r="I155" s="3">
        <v>82.89200000000001</v>
      </c>
      <c r="J155" s="3">
        <f t="shared" si="10"/>
        <v>170.61300000000003</v>
      </c>
      <c r="K155" s="3">
        <f t="shared" si="11"/>
        <v>171.35800000000003</v>
      </c>
      <c r="L155" s="3">
        <v>480.22699999999998</v>
      </c>
      <c r="M155" s="3">
        <f t="shared" si="12"/>
        <v>651.58500000000004</v>
      </c>
      <c r="P155" s="22"/>
    </row>
    <row r="156" spans="3:16" ht="18" customHeight="1" x14ac:dyDescent="0.25">
      <c r="C156" s="2" t="s">
        <v>135</v>
      </c>
      <c r="D156" s="3"/>
      <c r="E156" s="3"/>
      <c r="F156" s="3">
        <f t="shared" si="9"/>
        <v>0</v>
      </c>
      <c r="G156" s="3">
        <v>31.946000000000002</v>
      </c>
      <c r="H156" s="3"/>
      <c r="I156" s="3">
        <v>3.4</v>
      </c>
      <c r="J156" s="3">
        <f t="shared" si="10"/>
        <v>35.346000000000004</v>
      </c>
      <c r="K156" s="3">
        <f t="shared" si="11"/>
        <v>35.346000000000004</v>
      </c>
      <c r="L156" s="3">
        <v>184.52</v>
      </c>
      <c r="M156" s="3">
        <f t="shared" si="12"/>
        <v>219.86600000000001</v>
      </c>
      <c r="P156" s="22"/>
    </row>
    <row r="157" spans="3:16" x14ac:dyDescent="0.25">
      <c r="C157" s="2" t="s">
        <v>136</v>
      </c>
      <c r="D157" s="3">
        <v>1.593</v>
      </c>
      <c r="E157" s="3"/>
      <c r="F157" s="3">
        <f t="shared" si="9"/>
        <v>1.593</v>
      </c>
      <c r="G157" s="3">
        <v>53.406999999999989</v>
      </c>
      <c r="H157" s="3">
        <v>77.190999999999988</v>
      </c>
      <c r="I157" s="3">
        <v>1.0840000000000001</v>
      </c>
      <c r="J157" s="3">
        <f t="shared" si="10"/>
        <v>131.68199999999999</v>
      </c>
      <c r="K157" s="3">
        <f t="shared" si="11"/>
        <v>133.27499999999998</v>
      </c>
      <c r="L157" s="3">
        <v>206.79599999999999</v>
      </c>
      <c r="M157" s="3">
        <f t="shared" si="12"/>
        <v>340.07099999999997</v>
      </c>
      <c r="P157" s="22"/>
    </row>
    <row r="158" spans="3:16" ht="15" x14ac:dyDescent="0.25">
      <c r="C158" s="30" t="s">
        <v>137</v>
      </c>
      <c r="D158" s="31">
        <v>91.376999999999995</v>
      </c>
      <c r="E158" s="31"/>
      <c r="F158" s="31">
        <f t="shared" si="9"/>
        <v>91.376999999999995</v>
      </c>
      <c r="G158" s="31">
        <v>792.91899999999998</v>
      </c>
      <c r="H158" s="31">
        <v>6.6000000000000003E-2</v>
      </c>
      <c r="I158" s="31">
        <v>24.57</v>
      </c>
      <c r="J158" s="31">
        <f t="shared" si="10"/>
        <v>817.55500000000006</v>
      </c>
      <c r="K158" s="31">
        <f t="shared" si="11"/>
        <v>908.93200000000002</v>
      </c>
      <c r="L158" s="31"/>
      <c r="M158" s="31">
        <f t="shared" si="12"/>
        <v>908.93200000000002</v>
      </c>
      <c r="P158" s="22"/>
    </row>
    <row r="159" spans="3:16" ht="18" customHeight="1" x14ac:dyDescent="0.25">
      <c r="C159" s="2" t="s">
        <v>224</v>
      </c>
      <c r="D159" s="3">
        <v>5.3719999999999999</v>
      </c>
      <c r="E159" s="3"/>
      <c r="F159" s="3">
        <f t="shared" si="9"/>
        <v>5.3719999999999999</v>
      </c>
      <c r="G159" s="3">
        <v>595.34899999999993</v>
      </c>
      <c r="H159" s="3"/>
      <c r="I159" s="3">
        <v>9.9260000000000002</v>
      </c>
      <c r="J159" s="3">
        <f t="shared" si="10"/>
        <v>605.27499999999998</v>
      </c>
      <c r="K159" s="3">
        <f t="shared" si="11"/>
        <v>610.64699999999993</v>
      </c>
      <c r="L159" s="3"/>
      <c r="M159" s="3">
        <f t="shared" si="12"/>
        <v>610.64699999999993</v>
      </c>
      <c r="P159" s="22"/>
    </row>
    <row r="160" spans="3:16" x14ac:dyDescent="0.25">
      <c r="C160" s="2" t="s">
        <v>139</v>
      </c>
      <c r="D160" s="3">
        <v>86.004999999999995</v>
      </c>
      <c r="E160" s="3"/>
      <c r="F160" s="3">
        <f t="shared" si="9"/>
        <v>86.004999999999995</v>
      </c>
      <c r="G160" s="3">
        <v>197.57000000000002</v>
      </c>
      <c r="H160" s="3">
        <v>6.6000000000000003E-2</v>
      </c>
      <c r="I160" s="3">
        <v>14.643999999999998</v>
      </c>
      <c r="J160" s="3">
        <f t="shared" si="10"/>
        <v>212.28000000000003</v>
      </c>
      <c r="K160" s="3">
        <f t="shared" si="11"/>
        <v>298.28500000000003</v>
      </c>
      <c r="L160" s="3"/>
      <c r="M160" s="3">
        <f t="shared" si="12"/>
        <v>298.28500000000003</v>
      </c>
      <c r="P160" s="22"/>
    </row>
    <row r="161" spans="3:16" ht="15" x14ac:dyDescent="0.25">
      <c r="C161" s="30" t="s">
        <v>140</v>
      </c>
      <c r="D161" s="31">
        <v>34.434999999999995</v>
      </c>
      <c r="E161" s="31"/>
      <c r="F161" s="31">
        <f t="shared" si="9"/>
        <v>34.434999999999995</v>
      </c>
      <c r="G161" s="31">
        <v>520.02599999999995</v>
      </c>
      <c r="H161" s="31"/>
      <c r="I161" s="31">
        <v>53.115999999999993</v>
      </c>
      <c r="J161" s="31">
        <f t="shared" si="10"/>
        <v>573.14199999999994</v>
      </c>
      <c r="K161" s="31">
        <f t="shared" si="11"/>
        <v>607.57699999999988</v>
      </c>
      <c r="L161" s="31">
        <v>36.164000000000001</v>
      </c>
      <c r="M161" s="31">
        <f t="shared" si="12"/>
        <v>643.74099999999987</v>
      </c>
      <c r="P161" s="22"/>
    </row>
    <row r="162" spans="3:16" x14ac:dyDescent="0.25">
      <c r="C162" s="2" t="s">
        <v>216</v>
      </c>
      <c r="D162" s="3">
        <v>22.185999999999996</v>
      </c>
      <c r="E162" s="3"/>
      <c r="F162" s="3">
        <f t="shared" si="9"/>
        <v>22.185999999999996</v>
      </c>
      <c r="G162" s="3">
        <v>111.99299999999999</v>
      </c>
      <c r="H162" s="3"/>
      <c r="I162" s="3"/>
      <c r="J162" s="3">
        <f t="shared" si="10"/>
        <v>111.99299999999999</v>
      </c>
      <c r="K162" s="3">
        <f t="shared" si="11"/>
        <v>134.179</v>
      </c>
      <c r="L162" s="3"/>
      <c r="M162" s="3">
        <f t="shared" si="12"/>
        <v>134.179</v>
      </c>
      <c r="P162" s="22"/>
    </row>
    <row r="163" spans="3:16" ht="18" customHeight="1" x14ac:dyDescent="0.25">
      <c r="C163" s="2" t="s">
        <v>141</v>
      </c>
      <c r="D163" s="3"/>
      <c r="E163" s="3"/>
      <c r="F163" s="3">
        <f t="shared" si="9"/>
        <v>0</v>
      </c>
      <c r="G163" s="3">
        <v>143.602</v>
      </c>
      <c r="H163" s="3"/>
      <c r="I163" s="3">
        <v>47.828999999999994</v>
      </c>
      <c r="J163" s="3">
        <f t="shared" si="10"/>
        <v>191.43099999999998</v>
      </c>
      <c r="K163" s="3">
        <f t="shared" si="11"/>
        <v>191.43099999999998</v>
      </c>
      <c r="L163" s="3">
        <v>21.103999999999999</v>
      </c>
      <c r="M163" s="3">
        <f t="shared" si="12"/>
        <v>212.53499999999997</v>
      </c>
      <c r="P163" s="22"/>
    </row>
    <row r="164" spans="3:16" x14ac:dyDescent="0.25">
      <c r="C164" s="2" t="s">
        <v>140</v>
      </c>
      <c r="D164" s="3">
        <v>12.249000000000001</v>
      </c>
      <c r="E164" s="3"/>
      <c r="F164" s="3">
        <f t="shared" si="9"/>
        <v>12.249000000000001</v>
      </c>
      <c r="G164" s="3">
        <v>264.43099999999993</v>
      </c>
      <c r="H164" s="3"/>
      <c r="I164" s="3">
        <v>5.2869999999999999</v>
      </c>
      <c r="J164" s="3">
        <f t="shared" si="10"/>
        <v>269.7179999999999</v>
      </c>
      <c r="K164" s="3">
        <f t="shared" si="11"/>
        <v>281.96699999999993</v>
      </c>
      <c r="L164" s="3">
        <v>15.06</v>
      </c>
      <c r="M164" s="3">
        <f t="shared" si="12"/>
        <v>297.02699999999993</v>
      </c>
      <c r="P164" s="22"/>
    </row>
    <row r="165" spans="3:16" ht="15" x14ac:dyDescent="0.25">
      <c r="C165" s="30" t="s">
        <v>142</v>
      </c>
      <c r="D165" s="31">
        <v>167.47800000000001</v>
      </c>
      <c r="E165" s="31"/>
      <c r="F165" s="31">
        <f t="shared" si="9"/>
        <v>167.47800000000001</v>
      </c>
      <c r="G165" s="31">
        <v>40.756</v>
      </c>
      <c r="H165" s="31">
        <v>229.84299999999999</v>
      </c>
      <c r="I165" s="31">
        <v>151.64600000000002</v>
      </c>
      <c r="J165" s="31">
        <f t="shared" si="10"/>
        <v>422.245</v>
      </c>
      <c r="K165" s="31">
        <f t="shared" si="11"/>
        <v>589.72299999999996</v>
      </c>
      <c r="L165" s="31">
        <v>178.89600000000002</v>
      </c>
      <c r="M165" s="31">
        <f t="shared" si="12"/>
        <v>768.61899999999991</v>
      </c>
      <c r="P165" s="22"/>
    </row>
    <row r="166" spans="3:16" x14ac:dyDescent="0.25">
      <c r="C166" s="2" t="s">
        <v>143</v>
      </c>
      <c r="D166" s="3"/>
      <c r="E166" s="3"/>
      <c r="F166" s="3">
        <f t="shared" si="9"/>
        <v>0</v>
      </c>
      <c r="G166" s="3"/>
      <c r="H166" s="3">
        <v>31.19</v>
      </c>
      <c r="I166" s="3"/>
      <c r="J166" s="3">
        <f t="shared" si="10"/>
        <v>31.19</v>
      </c>
      <c r="K166" s="3">
        <f t="shared" si="11"/>
        <v>31.19</v>
      </c>
      <c r="L166" s="3"/>
      <c r="M166" s="3">
        <f t="shared" si="12"/>
        <v>31.19</v>
      </c>
      <c r="P166" s="22"/>
    </row>
    <row r="167" spans="3:16" x14ac:dyDescent="0.25">
      <c r="C167" s="2" t="s">
        <v>144</v>
      </c>
      <c r="D167" s="3">
        <v>1.69</v>
      </c>
      <c r="E167" s="3"/>
      <c r="F167" s="3">
        <f t="shared" si="9"/>
        <v>1.69</v>
      </c>
      <c r="G167" s="3"/>
      <c r="H167" s="3">
        <v>62.628</v>
      </c>
      <c r="I167" s="3">
        <v>45.558000000000007</v>
      </c>
      <c r="J167" s="3">
        <f t="shared" si="10"/>
        <v>108.18600000000001</v>
      </c>
      <c r="K167" s="3">
        <f t="shared" si="11"/>
        <v>109.876</v>
      </c>
      <c r="L167" s="3">
        <v>19.167000000000002</v>
      </c>
      <c r="M167" s="3">
        <f t="shared" si="12"/>
        <v>129.04300000000001</v>
      </c>
      <c r="P167" s="22"/>
    </row>
    <row r="168" spans="3:16" x14ac:dyDescent="0.25">
      <c r="C168" s="2" t="s">
        <v>145</v>
      </c>
      <c r="D168" s="3">
        <v>46.225999999999999</v>
      </c>
      <c r="E168" s="3"/>
      <c r="F168" s="3">
        <f t="shared" si="9"/>
        <v>46.225999999999999</v>
      </c>
      <c r="G168" s="3"/>
      <c r="H168" s="3">
        <v>78.180000000000007</v>
      </c>
      <c r="I168" s="3">
        <v>12.440999999999999</v>
      </c>
      <c r="J168" s="3">
        <f t="shared" si="10"/>
        <v>90.621000000000009</v>
      </c>
      <c r="K168" s="3">
        <f t="shared" si="11"/>
        <v>136.84700000000001</v>
      </c>
      <c r="L168" s="3"/>
      <c r="M168" s="3">
        <f t="shared" si="12"/>
        <v>136.84700000000001</v>
      </c>
      <c r="P168" s="22"/>
    </row>
    <row r="169" spans="3:16" x14ac:dyDescent="0.25">
      <c r="C169" s="2" t="s">
        <v>142</v>
      </c>
      <c r="D169" s="3">
        <v>26.19</v>
      </c>
      <c r="E169" s="3"/>
      <c r="F169" s="3">
        <f t="shared" si="9"/>
        <v>26.19</v>
      </c>
      <c r="G169" s="3">
        <v>33.49</v>
      </c>
      <c r="H169" s="3"/>
      <c r="I169" s="3"/>
      <c r="J169" s="3">
        <f t="shared" si="10"/>
        <v>33.49</v>
      </c>
      <c r="K169" s="3">
        <f t="shared" si="11"/>
        <v>59.680000000000007</v>
      </c>
      <c r="L169" s="3">
        <v>39.659999999999997</v>
      </c>
      <c r="M169" s="3">
        <f t="shared" si="12"/>
        <v>99.34</v>
      </c>
      <c r="P169" s="22"/>
    </row>
    <row r="170" spans="3:16" x14ac:dyDescent="0.25">
      <c r="C170" s="2" t="s">
        <v>146</v>
      </c>
      <c r="D170" s="3">
        <v>0.80400000000000005</v>
      </c>
      <c r="E170" s="3"/>
      <c r="F170" s="3">
        <f t="shared" si="9"/>
        <v>0.80400000000000005</v>
      </c>
      <c r="G170" s="3"/>
      <c r="H170" s="3">
        <v>28.624000000000002</v>
      </c>
      <c r="I170" s="3">
        <v>13.005000000000001</v>
      </c>
      <c r="J170" s="3">
        <f t="shared" si="10"/>
        <v>41.629000000000005</v>
      </c>
      <c r="K170" s="3">
        <f t="shared" si="11"/>
        <v>42.433000000000007</v>
      </c>
      <c r="L170" s="3">
        <v>97.37</v>
      </c>
      <c r="M170" s="3">
        <f t="shared" si="12"/>
        <v>139.803</v>
      </c>
      <c r="P170" s="22"/>
    </row>
    <row r="171" spans="3:16" ht="18" customHeight="1" x14ac:dyDescent="0.25">
      <c r="C171" s="2" t="s">
        <v>147</v>
      </c>
      <c r="D171" s="3">
        <v>22.690999999999999</v>
      </c>
      <c r="E171" s="3"/>
      <c r="F171" s="3">
        <f t="shared" si="9"/>
        <v>22.690999999999999</v>
      </c>
      <c r="G171" s="3"/>
      <c r="H171" s="3"/>
      <c r="I171" s="3">
        <v>64.459000000000003</v>
      </c>
      <c r="J171" s="3">
        <f t="shared" si="10"/>
        <v>64.459000000000003</v>
      </c>
      <c r="K171" s="3">
        <f t="shared" si="11"/>
        <v>87.15</v>
      </c>
      <c r="L171" s="3"/>
      <c r="M171" s="3">
        <f t="shared" si="12"/>
        <v>87.15</v>
      </c>
      <c r="P171" s="22"/>
    </row>
    <row r="172" spans="3:16" x14ac:dyDescent="0.25">
      <c r="C172" s="2" t="s">
        <v>148</v>
      </c>
      <c r="D172" s="3">
        <v>69.876999999999995</v>
      </c>
      <c r="E172" s="3"/>
      <c r="F172" s="3">
        <f t="shared" si="9"/>
        <v>69.876999999999995</v>
      </c>
      <c r="G172" s="3">
        <v>7.266</v>
      </c>
      <c r="H172" s="3">
        <v>29.221000000000004</v>
      </c>
      <c r="I172" s="3">
        <v>16.183</v>
      </c>
      <c r="J172" s="3">
        <f t="shared" si="10"/>
        <v>52.67</v>
      </c>
      <c r="K172" s="3">
        <f t="shared" si="11"/>
        <v>122.547</v>
      </c>
      <c r="L172" s="3">
        <v>22.699000000000002</v>
      </c>
      <c r="M172" s="3">
        <f t="shared" si="12"/>
        <v>145.24600000000001</v>
      </c>
      <c r="P172" s="22"/>
    </row>
    <row r="173" spans="3:16" ht="15" x14ac:dyDescent="0.25">
      <c r="C173" s="30" t="s">
        <v>149</v>
      </c>
      <c r="D173" s="31">
        <v>383.50999999999993</v>
      </c>
      <c r="E173" s="31">
        <v>32.927</v>
      </c>
      <c r="F173" s="31">
        <f t="shared" si="9"/>
        <v>416.43699999999995</v>
      </c>
      <c r="G173" s="31">
        <v>1475.4089999999999</v>
      </c>
      <c r="H173" s="31">
        <v>188.93700000000004</v>
      </c>
      <c r="I173" s="31">
        <v>287.214</v>
      </c>
      <c r="J173" s="31">
        <f t="shared" si="10"/>
        <v>1951.56</v>
      </c>
      <c r="K173" s="31">
        <f t="shared" si="11"/>
        <v>2367.9969999999998</v>
      </c>
      <c r="L173" s="31">
        <v>213.21800000000002</v>
      </c>
      <c r="M173" s="31">
        <f t="shared" si="12"/>
        <v>2581.2149999999997</v>
      </c>
      <c r="P173" s="22"/>
    </row>
    <row r="174" spans="3:16" x14ac:dyDescent="0.25">
      <c r="C174" s="2" t="s">
        <v>221</v>
      </c>
      <c r="D174" s="3">
        <v>65.698999999999998</v>
      </c>
      <c r="E174" s="3"/>
      <c r="F174" s="3">
        <f t="shared" si="9"/>
        <v>65.698999999999998</v>
      </c>
      <c r="G174" s="3">
        <v>160.535</v>
      </c>
      <c r="H174" s="3"/>
      <c r="I174" s="3">
        <v>97.165999999999997</v>
      </c>
      <c r="J174" s="3">
        <f t="shared" si="10"/>
        <v>257.70100000000002</v>
      </c>
      <c r="K174" s="3">
        <f t="shared" si="11"/>
        <v>323.40000000000003</v>
      </c>
      <c r="L174" s="3"/>
      <c r="M174" s="3">
        <f t="shared" si="12"/>
        <v>323.40000000000003</v>
      </c>
      <c r="P174" s="22"/>
    </row>
    <row r="175" spans="3:16" x14ac:dyDescent="0.25">
      <c r="C175" s="2" t="s">
        <v>76</v>
      </c>
      <c r="D175" s="3">
        <v>31.507999999999999</v>
      </c>
      <c r="E175" s="3"/>
      <c r="F175" s="3">
        <f t="shared" si="9"/>
        <v>31.507999999999999</v>
      </c>
      <c r="G175" s="3">
        <v>244.529</v>
      </c>
      <c r="H175" s="3">
        <v>4.67</v>
      </c>
      <c r="I175" s="3"/>
      <c r="J175" s="3">
        <f t="shared" si="10"/>
        <v>249.19899999999998</v>
      </c>
      <c r="K175" s="3">
        <f t="shared" si="11"/>
        <v>280.70699999999999</v>
      </c>
      <c r="L175" s="3">
        <v>101.465</v>
      </c>
      <c r="M175" s="3">
        <f t="shared" si="12"/>
        <v>382.17200000000003</v>
      </c>
      <c r="P175" s="22"/>
    </row>
    <row r="176" spans="3:16" x14ac:dyDescent="0.25">
      <c r="C176" s="2" t="s">
        <v>150</v>
      </c>
      <c r="D176" s="3">
        <v>21.243000000000002</v>
      </c>
      <c r="E176" s="3"/>
      <c r="F176" s="3">
        <f t="shared" si="9"/>
        <v>21.243000000000002</v>
      </c>
      <c r="G176" s="3">
        <v>238.66199999999998</v>
      </c>
      <c r="H176" s="3"/>
      <c r="I176" s="3"/>
      <c r="J176" s="3">
        <f t="shared" si="10"/>
        <v>238.66199999999998</v>
      </c>
      <c r="K176" s="3">
        <f t="shared" si="11"/>
        <v>259.90499999999997</v>
      </c>
      <c r="L176" s="3"/>
      <c r="M176" s="3">
        <f t="shared" si="12"/>
        <v>259.90499999999997</v>
      </c>
      <c r="P176" s="22"/>
    </row>
    <row r="177" spans="3:16" x14ac:dyDescent="0.25">
      <c r="C177" s="2" t="s">
        <v>151</v>
      </c>
      <c r="D177" s="3">
        <v>14.959000000000001</v>
      </c>
      <c r="E177" s="3"/>
      <c r="F177" s="3">
        <f t="shared" si="9"/>
        <v>14.959000000000001</v>
      </c>
      <c r="G177" s="3">
        <v>78.438000000000002</v>
      </c>
      <c r="H177" s="3"/>
      <c r="I177" s="3">
        <v>2.649</v>
      </c>
      <c r="J177" s="3">
        <f t="shared" si="10"/>
        <v>81.087000000000003</v>
      </c>
      <c r="K177" s="3">
        <f t="shared" si="11"/>
        <v>96.046000000000006</v>
      </c>
      <c r="L177" s="3">
        <v>3.4380000000000002</v>
      </c>
      <c r="M177" s="3">
        <f t="shared" si="12"/>
        <v>99.484000000000009</v>
      </c>
      <c r="P177" s="22"/>
    </row>
    <row r="178" spans="3:16" x14ac:dyDescent="0.25">
      <c r="C178" s="2" t="s">
        <v>152</v>
      </c>
      <c r="D178" s="3">
        <v>0.42500000000000004</v>
      </c>
      <c r="E178" s="3"/>
      <c r="F178" s="3">
        <f t="shared" si="9"/>
        <v>0.42500000000000004</v>
      </c>
      <c r="G178" s="3">
        <v>86.716999999999985</v>
      </c>
      <c r="H178" s="3">
        <v>57.510000000000005</v>
      </c>
      <c r="I178" s="3">
        <v>76.90900000000002</v>
      </c>
      <c r="J178" s="3">
        <f t="shared" si="10"/>
        <v>221.136</v>
      </c>
      <c r="K178" s="3">
        <f t="shared" si="11"/>
        <v>221.56100000000001</v>
      </c>
      <c r="L178" s="3"/>
      <c r="M178" s="3">
        <f t="shared" si="12"/>
        <v>221.56100000000001</v>
      </c>
      <c r="P178" s="22"/>
    </row>
    <row r="179" spans="3:16" x14ac:dyDescent="0.25">
      <c r="C179" s="2" t="s">
        <v>153</v>
      </c>
      <c r="D179" s="3">
        <v>8.5</v>
      </c>
      <c r="E179" s="3"/>
      <c r="F179" s="3">
        <f t="shared" si="9"/>
        <v>8.5</v>
      </c>
      <c r="G179" s="3">
        <v>206.45099999999999</v>
      </c>
      <c r="H179" s="3">
        <v>22</v>
      </c>
      <c r="I179" s="3">
        <v>22.77</v>
      </c>
      <c r="J179" s="3">
        <f t="shared" si="10"/>
        <v>251.221</v>
      </c>
      <c r="K179" s="3">
        <f t="shared" si="11"/>
        <v>259.721</v>
      </c>
      <c r="L179" s="3"/>
      <c r="M179" s="3">
        <f t="shared" si="12"/>
        <v>259.721</v>
      </c>
      <c r="P179" s="22"/>
    </row>
    <row r="180" spans="3:16" x14ac:dyDescent="0.25">
      <c r="C180" s="2" t="s">
        <v>154</v>
      </c>
      <c r="D180" s="3">
        <v>6.9090000000000007</v>
      </c>
      <c r="E180" s="3">
        <v>32.649000000000001</v>
      </c>
      <c r="F180" s="3">
        <f t="shared" si="9"/>
        <v>39.558</v>
      </c>
      <c r="G180" s="3">
        <v>96.403999999999982</v>
      </c>
      <c r="H180" s="3">
        <v>34.770000000000003</v>
      </c>
      <c r="I180" s="3"/>
      <c r="J180" s="3">
        <f t="shared" si="10"/>
        <v>131.17399999999998</v>
      </c>
      <c r="K180" s="3">
        <f t="shared" si="11"/>
        <v>170.73199999999997</v>
      </c>
      <c r="L180" s="3"/>
      <c r="M180" s="3">
        <f t="shared" si="12"/>
        <v>170.73199999999997</v>
      </c>
      <c r="P180" s="22"/>
    </row>
    <row r="181" spans="3:16" x14ac:dyDescent="0.25">
      <c r="C181" s="2" t="s">
        <v>204</v>
      </c>
      <c r="D181" s="3">
        <v>3.76</v>
      </c>
      <c r="E181" s="3"/>
      <c r="F181" s="3">
        <f t="shared" si="9"/>
        <v>3.76</v>
      </c>
      <c r="G181" s="3">
        <v>65.486999999999995</v>
      </c>
      <c r="H181" s="3">
        <v>19.329999999999998</v>
      </c>
      <c r="I181" s="3">
        <v>28.658999999999999</v>
      </c>
      <c r="J181" s="3">
        <f t="shared" si="10"/>
        <v>113.476</v>
      </c>
      <c r="K181" s="3">
        <f t="shared" si="11"/>
        <v>117.236</v>
      </c>
      <c r="L181" s="3"/>
      <c r="M181" s="3">
        <f t="shared" si="12"/>
        <v>117.236</v>
      </c>
      <c r="P181" s="22"/>
    </row>
    <row r="182" spans="3:16" x14ac:dyDescent="0.25">
      <c r="C182" s="2" t="s">
        <v>149</v>
      </c>
      <c r="D182" s="3">
        <v>114.32999999999998</v>
      </c>
      <c r="E182" s="3"/>
      <c r="F182" s="3">
        <f t="shared" si="9"/>
        <v>114.32999999999998</v>
      </c>
      <c r="G182" s="3">
        <v>46.418999999999997</v>
      </c>
      <c r="H182" s="3"/>
      <c r="I182" s="3">
        <v>22.033999999999999</v>
      </c>
      <c r="J182" s="3">
        <f t="shared" si="10"/>
        <v>68.453000000000003</v>
      </c>
      <c r="K182" s="3">
        <f t="shared" si="11"/>
        <v>182.78299999999999</v>
      </c>
      <c r="L182" s="3">
        <v>4.0739999999999998</v>
      </c>
      <c r="M182" s="3">
        <f t="shared" si="12"/>
        <v>186.857</v>
      </c>
      <c r="P182" s="22"/>
    </row>
    <row r="183" spans="3:16" x14ac:dyDescent="0.25">
      <c r="C183" s="2" t="s">
        <v>155</v>
      </c>
      <c r="D183" s="3">
        <v>2.2290000000000001</v>
      </c>
      <c r="E183" s="3"/>
      <c r="F183" s="3">
        <f t="shared" si="9"/>
        <v>2.2290000000000001</v>
      </c>
      <c r="G183" s="3">
        <v>123.47400000000002</v>
      </c>
      <c r="H183" s="3">
        <v>41.86</v>
      </c>
      <c r="I183" s="3">
        <v>9.81</v>
      </c>
      <c r="J183" s="3">
        <f t="shared" si="10"/>
        <v>175.14400000000001</v>
      </c>
      <c r="K183" s="3">
        <f t="shared" si="11"/>
        <v>177.37300000000002</v>
      </c>
      <c r="L183" s="3"/>
      <c r="M183" s="3">
        <f t="shared" si="12"/>
        <v>177.37300000000002</v>
      </c>
      <c r="P183" s="22"/>
    </row>
    <row r="184" spans="3:16" ht="18" customHeight="1" x14ac:dyDescent="0.25">
      <c r="C184" s="2" t="s">
        <v>222</v>
      </c>
      <c r="D184" s="3">
        <v>56.849000000000004</v>
      </c>
      <c r="E184" s="3">
        <v>0.27800000000000002</v>
      </c>
      <c r="F184" s="3">
        <f t="shared" si="9"/>
        <v>57.127000000000002</v>
      </c>
      <c r="G184" s="3">
        <v>9.8340000000000014</v>
      </c>
      <c r="H184" s="3">
        <v>8.7970000000000006</v>
      </c>
      <c r="I184" s="3"/>
      <c r="J184" s="3">
        <f t="shared" si="10"/>
        <v>18.631</v>
      </c>
      <c r="K184" s="3">
        <f t="shared" si="11"/>
        <v>75.75800000000001</v>
      </c>
      <c r="L184" s="3">
        <v>8.2970000000000006</v>
      </c>
      <c r="M184" s="3">
        <f t="shared" si="12"/>
        <v>84.055000000000007</v>
      </c>
      <c r="P184" s="22"/>
    </row>
    <row r="185" spans="3:16" x14ac:dyDescent="0.25">
      <c r="C185" s="2" t="s">
        <v>156</v>
      </c>
      <c r="D185" s="3">
        <v>1.2479999999999998</v>
      </c>
      <c r="E185" s="3"/>
      <c r="F185" s="3">
        <f t="shared" si="9"/>
        <v>1.2479999999999998</v>
      </c>
      <c r="G185" s="3">
        <v>117.917</v>
      </c>
      <c r="H185" s="3"/>
      <c r="I185" s="3">
        <v>27.216999999999999</v>
      </c>
      <c r="J185" s="3">
        <f t="shared" si="10"/>
        <v>145.13400000000001</v>
      </c>
      <c r="K185" s="3">
        <f t="shared" si="11"/>
        <v>146.38200000000001</v>
      </c>
      <c r="L185" s="3">
        <v>95.944000000000017</v>
      </c>
      <c r="M185" s="3">
        <f t="shared" si="12"/>
        <v>242.32600000000002</v>
      </c>
      <c r="P185" s="22"/>
    </row>
    <row r="186" spans="3:16" x14ac:dyDescent="0.25">
      <c r="C186" s="2" t="s">
        <v>157</v>
      </c>
      <c r="D186" s="3">
        <v>55.851000000000006</v>
      </c>
      <c r="E186" s="3"/>
      <c r="F186" s="3">
        <f t="shared" si="9"/>
        <v>55.851000000000006</v>
      </c>
      <c r="G186" s="3">
        <v>0.54200000000000004</v>
      </c>
      <c r="H186" s="3"/>
      <c r="I186" s="3"/>
      <c r="J186" s="3">
        <f t="shared" si="10"/>
        <v>0.54200000000000004</v>
      </c>
      <c r="K186" s="3">
        <f t="shared" si="11"/>
        <v>56.393000000000008</v>
      </c>
      <c r="L186" s="3"/>
      <c r="M186" s="3">
        <f t="shared" si="12"/>
        <v>56.393000000000008</v>
      </c>
      <c r="P186" s="22"/>
    </row>
    <row r="187" spans="3:16" ht="15" x14ac:dyDescent="0.25">
      <c r="C187" s="30" t="s">
        <v>184</v>
      </c>
      <c r="D187" s="31">
        <v>161.37</v>
      </c>
      <c r="E187" s="31"/>
      <c r="F187" s="31">
        <f t="shared" si="9"/>
        <v>161.37</v>
      </c>
      <c r="G187" s="31">
        <v>414.33699999999999</v>
      </c>
      <c r="H187" s="31">
        <v>20.154000000000003</v>
      </c>
      <c r="I187" s="31">
        <v>370.255</v>
      </c>
      <c r="J187" s="31">
        <f t="shared" si="10"/>
        <v>804.74599999999998</v>
      </c>
      <c r="K187" s="31">
        <f t="shared" si="11"/>
        <v>966.11599999999999</v>
      </c>
      <c r="L187" s="31">
        <v>193.91200000000001</v>
      </c>
      <c r="M187" s="31">
        <f t="shared" si="12"/>
        <v>1160.028</v>
      </c>
      <c r="P187" s="22"/>
    </row>
    <row r="188" spans="3:16" x14ac:dyDescent="0.25">
      <c r="C188" s="2" t="s">
        <v>159</v>
      </c>
      <c r="D188" s="3">
        <v>2.1619999999999999</v>
      </c>
      <c r="E188" s="3"/>
      <c r="F188" s="3">
        <f t="shared" si="9"/>
        <v>2.1619999999999999</v>
      </c>
      <c r="G188" s="3">
        <v>70.555999999999997</v>
      </c>
      <c r="H188" s="3">
        <v>2.7040000000000002</v>
      </c>
      <c r="I188" s="3">
        <v>46.879000000000005</v>
      </c>
      <c r="J188" s="3">
        <f t="shared" si="10"/>
        <v>120.139</v>
      </c>
      <c r="K188" s="3">
        <f t="shared" si="11"/>
        <v>122.301</v>
      </c>
      <c r="L188" s="3"/>
      <c r="M188" s="3">
        <f t="shared" si="12"/>
        <v>122.301</v>
      </c>
      <c r="P188" s="22"/>
    </row>
    <row r="189" spans="3:16" x14ac:dyDescent="0.25">
      <c r="C189" s="2" t="s">
        <v>160</v>
      </c>
      <c r="D189" s="3">
        <v>57.994</v>
      </c>
      <c r="E189" s="3"/>
      <c r="F189" s="3">
        <f t="shared" si="9"/>
        <v>57.994</v>
      </c>
      <c r="G189" s="3">
        <v>46.71</v>
      </c>
      <c r="H189" s="3"/>
      <c r="I189" s="3">
        <v>32.006</v>
      </c>
      <c r="J189" s="3">
        <f t="shared" si="10"/>
        <v>78.716000000000008</v>
      </c>
      <c r="K189" s="3">
        <f t="shared" si="11"/>
        <v>136.71</v>
      </c>
      <c r="L189" s="3"/>
      <c r="M189" s="3">
        <f t="shared" si="12"/>
        <v>136.71</v>
      </c>
      <c r="P189" s="22"/>
    </row>
    <row r="190" spans="3:16" x14ac:dyDescent="0.25">
      <c r="C190" s="2" t="s">
        <v>161</v>
      </c>
      <c r="D190" s="3">
        <v>19.509999999999998</v>
      </c>
      <c r="E190" s="3"/>
      <c r="F190" s="3">
        <f t="shared" si="9"/>
        <v>19.509999999999998</v>
      </c>
      <c r="G190" s="3">
        <v>17.240000000000002</v>
      </c>
      <c r="H190" s="3"/>
      <c r="I190" s="3">
        <v>45.209999999999994</v>
      </c>
      <c r="J190" s="3">
        <f t="shared" si="10"/>
        <v>62.449999999999996</v>
      </c>
      <c r="K190" s="3">
        <f t="shared" si="11"/>
        <v>81.96</v>
      </c>
      <c r="L190" s="3"/>
      <c r="M190" s="3">
        <f t="shared" si="12"/>
        <v>81.96</v>
      </c>
      <c r="P190" s="22"/>
    </row>
    <row r="191" spans="3:16" x14ac:dyDescent="0.25">
      <c r="C191" s="2" t="s">
        <v>162</v>
      </c>
      <c r="D191" s="3">
        <v>44.402000000000001</v>
      </c>
      <c r="E191" s="3"/>
      <c r="F191" s="3">
        <f t="shared" si="9"/>
        <v>44.402000000000001</v>
      </c>
      <c r="G191" s="3">
        <v>45.283000000000001</v>
      </c>
      <c r="H191" s="3">
        <v>8.08</v>
      </c>
      <c r="I191" s="3">
        <v>49.954000000000001</v>
      </c>
      <c r="J191" s="3">
        <f t="shared" si="10"/>
        <v>103.31700000000001</v>
      </c>
      <c r="K191" s="3">
        <f t="shared" si="11"/>
        <v>147.71899999999999</v>
      </c>
      <c r="L191" s="3"/>
      <c r="M191" s="3">
        <f t="shared" si="12"/>
        <v>147.71899999999999</v>
      </c>
      <c r="P191" s="22"/>
    </row>
    <row r="192" spans="3:16" x14ac:dyDescent="0.25">
      <c r="C192" s="2" t="s">
        <v>223</v>
      </c>
      <c r="D192" s="3">
        <v>11.193</v>
      </c>
      <c r="E192" s="3"/>
      <c r="F192" s="3">
        <f t="shared" si="9"/>
        <v>11.193</v>
      </c>
      <c r="G192" s="3">
        <v>58.37</v>
      </c>
      <c r="H192" s="3"/>
      <c r="I192" s="3">
        <v>23.57</v>
      </c>
      <c r="J192" s="3">
        <f t="shared" si="10"/>
        <v>81.94</v>
      </c>
      <c r="K192" s="3">
        <f t="shared" si="11"/>
        <v>93.132999999999996</v>
      </c>
      <c r="L192" s="3">
        <v>119.215</v>
      </c>
      <c r="M192" s="3">
        <f t="shared" si="12"/>
        <v>212.34800000000001</v>
      </c>
      <c r="P192" s="22"/>
    </row>
    <row r="193" spans="3:16" ht="15" customHeight="1" x14ac:dyDescent="0.25">
      <c r="C193" s="2" t="s">
        <v>164</v>
      </c>
      <c r="D193" s="3">
        <v>26.109000000000002</v>
      </c>
      <c r="E193" s="3"/>
      <c r="F193" s="3">
        <f t="shared" si="9"/>
        <v>26.109000000000002</v>
      </c>
      <c r="G193" s="3">
        <v>59.980000000000004</v>
      </c>
      <c r="H193" s="3"/>
      <c r="I193" s="3">
        <v>6.2640000000000002</v>
      </c>
      <c r="J193" s="3">
        <f t="shared" si="10"/>
        <v>66.244</v>
      </c>
      <c r="K193" s="3">
        <f t="shared" si="11"/>
        <v>92.353000000000009</v>
      </c>
      <c r="L193" s="3"/>
      <c r="M193" s="3">
        <f t="shared" si="12"/>
        <v>92.353000000000009</v>
      </c>
      <c r="P193" s="22"/>
    </row>
    <row r="194" spans="3:16" x14ac:dyDescent="0.25">
      <c r="C194" s="2" t="s">
        <v>165</v>
      </c>
      <c r="D194" s="3"/>
      <c r="E194" s="3"/>
      <c r="F194" s="3">
        <f t="shared" si="9"/>
        <v>0</v>
      </c>
      <c r="G194" s="3">
        <v>37.558</v>
      </c>
      <c r="H194" s="3"/>
      <c r="I194" s="3">
        <v>23.554000000000002</v>
      </c>
      <c r="J194" s="3">
        <f t="shared" si="10"/>
        <v>61.112000000000002</v>
      </c>
      <c r="K194" s="3">
        <f t="shared" si="11"/>
        <v>61.112000000000002</v>
      </c>
      <c r="L194" s="3"/>
      <c r="M194" s="3">
        <f t="shared" si="12"/>
        <v>61.112000000000002</v>
      </c>
      <c r="P194" s="22"/>
    </row>
    <row r="195" spans="3:16" ht="13.5" customHeight="1" x14ac:dyDescent="0.25">
      <c r="C195" s="2" t="s">
        <v>166</v>
      </c>
      <c r="D195" s="3"/>
      <c r="E195" s="3"/>
      <c r="F195" s="3">
        <f t="shared" si="9"/>
        <v>0</v>
      </c>
      <c r="G195" s="3">
        <v>20.149999999999999</v>
      </c>
      <c r="H195" s="3">
        <v>9.370000000000001</v>
      </c>
      <c r="I195" s="3"/>
      <c r="J195" s="3">
        <f t="shared" si="10"/>
        <v>29.52</v>
      </c>
      <c r="K195" s="3">
        <f t="shared" si="11"/>
        <v>29.52</v>
      </c>
      <c r="L195" s="3"/>
      <c r="M195" s="3">
        <f t="shared" si="12"/>
        <v>29.52</v>
      </c>
      <c r="P195" s="22"/>
    </row>
    <row r="196" spans="3:16" x14ac:dyDescent="0.25">
      <c r="C196" s="2" t="s">
        <v>184</v>
      </c>
      <c r="D196" s="3"/>
      <c r="E196" s="3"/>
      <c r="F196" s="3">
        <f t="shared" si="9"/>
        <v>0</v>
      </c>
      <c r="G196" s="3">
        <v>58.49</v>
      </c>
      <c r="H196" s="3"/>
      <c r="I196" s="3">
        <v>65.265999999999991</v>
      </c>
      <c r="J196" s="3">
        <f t="shared" si="10"/>
        <v>123.756</v>
      </c>
      <c r="K196" s="3">
        <f t="shared" si="11"/>
        <v>123.756</v>
      </c>
      <c r="L196" s="3">
        <v>26.47</v>
      </c>
      <c r="M196" s="3">
        <f t="shared" si="12"/>
        <v>150.226</v>
      </c>
      <c r="P196" s="22"/>
    </row>
    <row r="197" spans="3:16" x14ac:dyDescent="0.25">
      <c r="C197" s="2" t="s">
        <v>167</v>
      </c>
      <c r="D197" s="3"/>
      <c r="E197" s="3"/>
      <c r="F197" s="3">
        <f t="shared" si="9"/>
        <v>0</v>
      </c>
      <c r="G197" s="3"/>
      <c r="H197" s="3"/>
      <c r="I197" s="3">
        <v>77.552000000000007</v>
      </c>
      <c r="J197" s="3">
        <f t="shared" si="10"/>
        <v>77.552000000000007</v>
      </c>
      <c r="K197" s="3">
        <f t="shared" si="11"/>
        <v>77.552000000000007</v>
      </c>
      <c r="L197" s="3">
        <v>48.227000000000004</v>
      </c>
      <c r="M197" s="3">
        <f t="shared" si="12"/>
        <v>125.77900000000001</v>
      </c>
      <c r="P197" s="22"/>
    </row>
    <row r="198" spans="3:16" ht="15" x14ac:dyDescent="0.25">
      <c r="C198" s="30" t="s">
        <v>168</v>
      </c>
      <c r="D198" s="31">
        <v>85.003</v>
      </c>
      <c r="E198" s="31"/>
      <c r="F198" s="31">
        <f t="shared" si="9"/>
        <v>85.003</v>
      </c>
      <c r="G198" s="31">
        <v>398.53099999999995</v>
      </c>
      <c r="H198" s="31"/>
      <c r="I198" s="31">
        <v>6.17</v>
      </c>
      <c r="J198" s="31">
        <f t="shared" si="10"/>
        <v>404.70099999999996</v>
      </c>
      <c r="K198" s="31">
        <f t="shared" si="11"/>
        <v>489.70399999999995</v>
      </c>
      <c r="L198" s="31">
        <v>31.948999999999998</v>
      </c>
      <c r="M198" s="31">
        <f t="shared" si="12"/>
        <v>521.65299999999991</v>
      </c>
      <c r="P198" s="22"/>
    </row>
    <row r="199" spans="3:16" x14ac:dyDescent="0.25">
      <c r="C199" s="2" t="s">
        <v>169</v>
      </c>
      <c r="D199" s="3"/>
      <c r="E199" s="3"/>
      <c r="F199" s="3">
        <f t="shared" si="9"/>
        <v>0</v>
      </c>
      <c r="G199" s="3">
        <v>178.34399999999999</v>
      </c>
      <c r="H199" s="3"/>
      <c r="I199" s="3"/>
      <c r="J199" s="3">
        <f t="shared" si="10"/>
        <v>178.34399999999999</v>
      </c>
      <c r="K199" s="3">
        <f t="shared" si="11"/>
        <v>178.34399999999999</v>
      </c>
      <c r="L199" s="3"/>
      <c r="M199" s="3">
        <f t="shared" si="12"/>
        <v>178.34399999999999</v>
      </c>
      <c r="P199" s="22"/>
    </row>
    <row r="200" spans="3:16" ht="18" customHeight="1" x14ac:dyDescent="0.25">
      <c r="C200" s="2" t="s">
        <v>170</v>
      </c>
      <c r="D200" s="3">
        <v>68.852999999999994</v>
      </c>
      <c r="E200" s="3"/>
      <c r="F200" s="3">
        <f t="shared" si="9"/>
        <v>68.852999999999994</v>
      </c>
      <c r="G200" s="3">
        <v>30.132000000000001</v>
      </c>
      <c r="H200" s="3"/>
      <c r="I200" s="3"/>
      <c r="J200" s="3">
        <f t="shared" si="10"/>
        <v>30.132000000000001</v>
      </c>
      <c r="K200" s="3">
        <f t="shared" si="11"/>
        <v>98.984999999999999</v>
      </c>
      <c r="L200" s="3"/>
      <c r="M200" s="3">
        <f t="shared" si="12"/>
        <v>98.984999999999999</v>
      </c>
      <c r="P200" s="22"/>
    </row>
    <row r="201" spans="3:16" x14ac:dyDescent="0.25">
      <c r="C201" s="2" t="s">
        <v>168</v>
      </c>
      <c r="D201" s="3">
        <v>8.3460000000000001</v>
      </c>
      <c r="E201" s="3"/>
      <c r="F201" s="3">
        <f t="shared" si="9"/>
        <v>8.3460000000000001</v>
      </c>
      <c r="G201" s="3">
        <v>44.826000000000001</v>
      </c>
      <c r="H201" s="3"/>
      <c r="I201" s="3">
        <v>5.12</v>
      </c>
      <c r="J201" s="3">
        <f t="shared" si="10"/>
        <v>49.945999999999998</v>
      </c>
      <c r="K201" s="3">
        <f t="shared" si="11"/>
        <v>58.292000000000002</v>
      </c>
      <c r="L201" s="3">
        <v>18.341999999999999</v>
      </c>
      <c r="M201" s="3">
        <f t="shared" si="12"/>
        <v>76.634</v>
      </c>
      <c r="P201" s="22"/>
    </row>
    <row r="202" spans="3:16" x14ac:dyDescent="0.25">
      <c r="C202" s="2" t="s">
        <v>171</v>
      </c>
      <c r="D202" s="3">
        <v>7.8040000000000003</v>
      </c>
      <c r="E202" s="3"/>
      <c r="F202" s="3">
        <f t="shared" si="9"/>
        <v>7.8040000000000003</v>
      </c>
      <c r="G202" s="3">
        <v>145.22899999999998</v>
      </c>
      <c r="H202" s="3"/>
      <c r="I202" s="3">
        <v>1.05</v>
      </c>
      <c r="J202" s="3">
        <f t="shared" si="10"/>
        <v>146.279</v>
      </c>
      <c r="K202" s="3">
        <f t="shared" si="11"/>
        <v>154.083</v>
      </c>
      <c r="L202" s="3">
        <v>13.606999999999999</v>
      </c>
      <c r="M202" s="3">
        <f t="shared" si="12"/>
        <v>167.69</v>
      </c>
      <c r="P202" s="22"/>
    </row>
    <row r="203" spans="3:16" ht="15" x14ac:dyDescent="0.25">
      <c r="C203" s="30" t="s">
        <v>172</v>
      </c>
      <c r="D203" s="31">
        <v>69.509000000000015</v>
      </c>
      <c r="E203" s="31"/>
      <c r="F203" s="31">
        <f t="shared" si="9"/>
        <v>69.509000000000015</v>
      </c>
      <c r="G203" s="31">
        <v>22.907</v>
      </c>
      <c r="H203" s="31">
        <v>144.30799999999999</v>
      </c>
      <c r="I203" s="31">
        <v>48.546999999999997</v>
      </c>
      <c r="J203" s="31">
        <f t="shared" si="10"/>
        <v>215.762</v>
      </c>
      <c r="K203" s="31">
        <f t="shared" si="11"/>
        <v>285.27100000000002</v>
      </c>
      <c r="L203" s="31">
        <v>26.399000000000001</v>
      </c>
      <c r="M203" s="31">
        <f t="shared" si="12"/>
        <v>311.67</v>
      </c>
      <c r="P203" s="22"/>
    </row>
    <row r="204" spans="3:16" ht="18" customHeight="1" x14ac:dyDescent="0.25">
      <c r="C204" s="2" t="s">
        <v>173</v>
      </c>
      <c r="D204" s="3">
        <v>0.69299999999999995</v>
      </c>
      <c r="E204" s="3"/>
      <c r="F204" s="3">
        <f t="shared" ref="F204:F211" si="13">SUM(D204:E204)</f>
        <v>0.69299999999999995</v>
      </c>
      <c r="G204" s="3">
        <v>13.625</v>
      </c>
      <c r="H204" s="3">
        <v>84.114000000000004</v>
      </c>
      <c r="I204" s="3">
        <v>11.632999999999999</v>
      </c>
      <c r="J204" s="3">
        <f t="shared" ref="J204:J211" si="14">SUM(G204:I204)</f>
        <v>109.372</v>
      </c>
      <c r="K204" s="3">
        <f t="shared" ref="K204:K211" si="15">+J204+F204</f>
        <v>110.065</v>
      </c>
      <c r="L204" s="3"/>
      <c r="M204" s="3">
        <f t="shared" ref="M204:M211" si="16">+K204+L204</f>
        <v>110.065</v>
      </c>
      <c r="P204" s="22"/>
    </row>
    <row r="205" spans="3:16" x14ac:dyDescent="0.25">
      <c r="C205" s="2" t="s">
        <v>172</v>
      </c>
      <c r="D205" s="3">
        <v>48.070000000000007</v>
      </c>
      <c r="E205" s="3"/>
      <c r="F205" s="3">
        <f t="shared" si="13"/>
        <v>48.070000000000007</v>
      </c>
      <c r="G205" s="3">
        <v>5.7299999999999995</v>
      </c>
      <c r="H205" s="3">
        <v>40.695</v>
      </c>
      <c r="I205" s="3">
        <v>36.914000000000001</v>
      </c>
      <c r="J205" s="3">
        <f t="shared" si="14"/>
        <v>83.338999999999999</v>
      </c>
      <c r="K205" s="3">
        <f t="shared" si="15"/>
        <v>131.40899999999999</v>
      </c>
      <c r="L205" s="3">
        <v>18.439</v>
      </c>
      <c r="M205" s="3">
        <f t="shared" si="16"/>
        <v>149.84799999999998</v>
      </c>
      <c r="P205" s="22"/>
    </row>
    <row r="206" spans="3:16" ht="17.25" customHeight="1" x14ac:dyDescent="0.25">
      <c r="C206" s="2" t="s">
        <v>174</v>
      </c>
      <c r="D206" s="3">
        <v>20.746000000000002</v>
      </c>
      <c r="E206" s="3"/>
      <c r="F206" s="3">
        <f t="shared" si="13"/>
        <v>20.746000000000002</v>
      </c>
      <c r="G206" s="3">
        <v>3.552</v>
      </c>
      <c r="H206" s="3">
        <v>19.498999999999999</v>
      </c>
      <c r="I206" s="3"/>
      <c r="J206" s="3">
        <f t="shared" si="14"/>
        <v>23.050999999999998</v>
      </c>
      <c r="K206" s="3">
        <f t="shared" si="15"/>
        <v>43.796999999999997</v>
      </c>
      <c r="L206" s="3">
        <v>7.9599999999999991</v>
      </c>
      <c r="M206" s="3">
        <f t="shared" si="16"/>
        <v>51.756999999999998</v>
      </c>
      <c r="P206" s="22"/>
    </row>
    <row r="207" spans="3:16" ht="15" x14ac:dyDescent="0.25">
      <c r="C207" s="30" t="s">
        <v>132</v>
      </c>
      <c r="D207" s="31">
        <v>5.5460000000000003</v>
      </c>
      <c r="E207" s="31"/>
      <c r="F207" s="31">
        <f t="shared" si="13"/>
        <v>5.5460000000000003</v>
      </c>
      <c r="G207" s="31"/>
      <c r="H207" s="31">
        <v>307.30700000000002</v>
      </c>
      <c r="I207" s="31">
        <v>975.96900000000005</v>
      </c>
      <c r="J207" s="31">
        <f t="shared" si="14"/>
        <v>1283.2760000000001</v>
      </c>
      <c r="K207" s="31">
        <f t="shared" si="15"/>
        <v>1288.8220000000001</v>
      </c>
      <c r="L207" s="31">
        <v>427.89500000000004</v>
      </c>
      <c r="M207" s="31">
        <f t="shared" si="16"/>
        <v>1716.7170000000001</v>
      </c>
      <c r="P207" s="22"/>
    </row>
    <row r="208" spans="3:16" x14ac:dyDescent="0.25">
      <c r="C208" s="2" t="s">
        <v>175</v>
      </c>
      <c r="D208" s="3"/>
      <c r="E208" s="3"/>
      <c r="F208" s="3">
        <f t="shared" si="13"/>
        <v>0</v>
      </c>
      <c r="G208" s="3"/>
      <c r="H208" s="3">
        <v>16.96</v>
      </c>
      <c r="I208" s="3">
        <v>399.79</v>
      </c>
      <c r="J208" s="3">
        <f t="shared" si="14"/>
        <v>416.75</v>
      </c>
      <c r="K208" s="3">
        <f t="shared" si="15"/>
        <v>416.75</v>
      </c>
      <c r="L208" s="3">
        <v>169.905</v>
      </c>
      <c r="M208" s="3">
        <f t="shared" si="16"/>
        <v>586.65499999999997</v>
      </c>
      <c r="P208" s="22"/>
    </row>
    <row r="209" spans="3:16" ht="18.75" customHeight="1" x14ac:dyDescent="0.25">
      <c r="C209" s="5" t="s">
        <v>176</v>
      </c>
      <c r="D209" s="6">
        <v>5.5460000000000003</v>
      </c>
      <c r="E209" s="6"/>
      <c r="F209" s="6">
        <f t="shared" si="13"/>
        <v>5.5460000000000003</v>
      </c>
      <c r="G209" s="6"/>
      <c r="H209" s="6">
        <v>157.25400000000002</v>
      </c>
      <c r="I209" s="6">
        <v>316.54399999999998</v>
      </c>
      <c r="J209" s="6">
        <f t="shared" si="14"/>
        <v>473.798</v>
      </c>
      <c r="K209" s="6">
        <f t="shared" si="15"/>
        <v>479.34399999999999</v>
      </c>
      <c r="L209" s="6">
        <v>212.839</v>
      </c>
      <c r="M209" s="6">
        <f t="shared" si="16"/>
        <v>692.18299999999999</v>
      </c>
      <c r="P209" s="22"/>
    </row>
    <row r="210" spans="3:16" x14ac:dyDescent="0.25">
      <c r="C210" s="5" t="s">
        <v>177</v>
      </c>
      <c r="D210" s="6"/>
      <c r="E210" s="6"/>
      <c r="F210" s="6">
        <f t="shared" si="13"/>
        <v>0</v>
      </c>
      <c r="G210" s="6"/>
      <c r="H210" s="6">
        <v>133.09299999999999</v>
      </c>
      <c r="I210" s="6">
        <v>259.63499999999999</v>
      </c>
      <c r="J210" s="6">
        <f t="shared" si="14"/>
        <v>392.72799999999995</v>
      </c>
      <c r="K210" s="6">
        <f t="shared" si="15"/>
        <v>392.72799999999995</v>
      </c>
      <c r="L210" s="6"/>
      <c r="M210" s="6">
        <f t="shared" si="16"/>
        <v>392.72799999999995</v>
      </c>
      <c r="P210" s="22"/>
    </row>
    <row r="211" spans="3:16" x14ac:dyDescent="0.25">
      <c r="C211" s="7" t="s">
        <v>178</v>
      </c>
      <c r="D211" s="8"/>
      <c r="E211" s="8"/>
      <c r="F211" s="8">
        <f t="shared" si="13"/>
        <v>0</v>
      </c>
      <c r="G211" s="8"/>
      <c r="H211" s="8"/>
      <c r="I211" s="8"/>
      <c r="J211" s="8">
        <f t="shared" si="14"/>
        <v>0</v>
      </c>
      <c r="K211" s="8">
        <f t="shared" si="15"/>
        <v>0</v>
      </c>
      <c r="L211" s="8">
        <v>45.150999999999996</v>
      </c>
      <c r="M211" s="8">
        <f t="shared" si="16"/>
        <v>45.150999999999996</v>
      </c>
      <c r="P211" s="22"/>
    </row>
    <row r="212" spans="3:16" x14ac:dyDescent="0.25">
      <c r="C212" s="9" t="s">
        <v>6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3:16" x14ac:dyDescent="0.25">
      <c r="C213" s="11" t="s">
        <v>7</v>
      </c>
    </row>
  </sheetData>
  <mergeCells count="10">
    <mergeCell ref="C3:M3"/>
    <mergeCell ref="C6:M6"/>
    <mergeCell ref="C4:M4"/>
    <mergeCell ref="C7:C9"/>
    <mergeCell ref="D7:K7"/>
    <mergeCell ref="L7:L9"/>
    <mergeCell ref="M7:M9"/>
    <mergeCell ref="D8:F8"/>
    <mergeCell ref="G8:J8"/>
    <mergeCell ref="K8:K9"/>
  </mergeCells>
  <pageMargins left="0.7" right="0.7" top="0.75" bottom="0.75" header="0.3" footer="0.3"/>
  <pageSetup paperSize="9" scale="42" orientation="portrait" r:id="rId1"/>
  <rowBreaks count="1" manualBreakCount="1">
    <brk id="93" min="1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9"/>
  <sheetViews>
    <sheetView topLeftCell="A2" zoomScale="80" zoomScaleNormal="80" workbookViewId="0">
      <pane ySplit="1" topLeftCell="A201" activePane="bottomLeft" state="frozen"/>
      <selection activeCell="A2" sqref="A2"/>
      <selection pane="bottomLeft" activeCell="B229" sqref="B229"/>
    </sheetView>
  </sheetViews>
  <sheetFormatPr baseColWidth="10" defaultRowHeight="12.75" x14ac:dyDescent="0.25"/>
  <cols>
    <col min="1" max="1" width="14.28515625" style="11" customWidth="1"/>
    <col min="2" max="2" width="26.7109375" style="11" bestFit="1" customWidth="1"/>
    <col min="3" max="3" width="18.5703125" style="11" bestFit="1" customWidth="1"/>
    <col min="4" max="4" width="12.140625" style="11" bestFit="1" customWidth="1"/>
    <col min="5" max="6" width="11.5703125" style="11" bestFit="1" customWidth="1"/>
    <col min="7" max="8" width="10.85546875" style="11" bestFit="1" customWidth="1"/>
    <col min="9" max="9" width="13.140625" style="11" bestFit="1" customWidth="1"/>
    <col min="10" max="10" width="13" style="11" bestFit="1" customWidth="1"/>
    <col min="11" max="11" width="9" style="11" customWidth="1"/>
    <col min="12" max="16384" width="11.42578125" style="11"/>
  </cols>
  <sheetData>
    <row r="2" spans="1:10" ht="33" customHeight="1" x14ac:dyDescent="0.25">
      <c r="B2" s="61" t="s">
        <v>235</v>
      </c>
      <c r="C2" s="61"/>
      <c r="D2" s="61"/>
      <c r="E2" s="61"/>
      <c r="F2" s="61"/>
      <c r="G2" s="61"/>
      <c r="H2" s="61"/>
      <c r="I2" s="61"/>
      <c r="J2" s="61"/>
    </row>
    <row r="3" spans="1:10" x14ac:dyDescent="0.25">
      <c r="B3" s="53" t="s">
        <v>233</v>
      </c>
      <c r="C3" s="53"/>
      <c r="D3" s="53"/>
      <c r="E3" s="53"/>
      <c r="F3" s="53"/>
      <c r="G3" s="53"/>
      <c r="H3" s="53"/>
      <c r="I3" s="53"/>
      <c r="J3" s="53"/>
    </row>
    <row r="4" spans="1:10" x14ac:dyDescent="0.25"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B5" s="55" t="s">
        <v>0</v>
      </c>
      <c r="C5" s="55"/>
      <c r="D5" s="55"/>
      <c r="E5" s="55"/>
      <c r="F5" s="55"/>
      <c r="G5" s="55"/>
      <c r="H5" s="55"/>
      <c r="I5" s="55"/>
      <c r="J5" s="55"/>
    </row>
    <row r="6" spans="1:10" ht="15.75" customHeight="1" x14ac:dyDescent="0.25">
      <c r="B6" s="62" t="s">
        <v>8</v>
      </c>
      <c r="C6" s="65" t="s">
        <v>2</v>
      </c>
      <c r="D6" s="65"/>
      <c r="E6" s="65"/>
      <c r="F6" s="65"/>
      <c r="G6" s="65"/>
      <c r="H6" s="65"/>
      <c r="I6" s="62" t="s">
        <v>3</v>
      </c>
      <c r="J6" s="62" t="s">
        <v>4</v>
      </c>
    </row>
    <row r="7" spans="1:10" ht="17.25" customHeight="1" x14ac:dyDescent="0.25">
      <c r="B7" s="63"/>
      <c r="C7" s="37" t="s">
        <v>14</v>
      </c>
      <c r="D7" s="66" t="s">
        <v>15</v>
      </c>
      <c r="E7" s="66"/>
      <c r="F7" s="66"/>
      <c r="G7" s="66"/>
      <c r="H7" s="63" t="s">
        <v>208</v>
      </c>
      <c r="I7" s="63"/>
      <c r="J7" s="63"/>
    </row>
    <row r="8" spans="1:10" ht="32.25" customHeight="1" x14ac:dyDescent="0.25">
      <c r="B8" s="64"/>
      <c r="C8" s="26" t="s">
        <v>9</v>
      </c>
      <c r="D8" s="26" t="s">
        <v>10</v>
      </c>
      <c r="E8" s="27" t="s">
        <v>11</v>
      </c>
      <c r="F8" s="26" t="s">
        <v>12</v>
      </c>
      <c r="G8" s="27" t="s">
        <v>5</v>
      </c>
      <c r="H8" s="64"/>
      <c r="I8" s="64"/>
      <c r="J8" s="64"/>
    </row>
    <row r="9" spans="1:10" ht="17.25" customHeight="1" x14ac:dyDescent="0.25">
      <c r="B9" s="24" t="s">
        <v>4</v>
      </c>
      <c r="C9" s="25">
        <f>+C18+C39+C47+C56+C68+C82+C96+C104+C117+C123+C133+C146+C150+C161+C167+C171+C175+C179+C188+C202+C213+C218+C222</f>
        <v>1858.8669999999995</v>
      </c>
      <c r="D9" s="25">
        <f t="shared" ref="D9:I9" si="0">D10+D18+D39+D47+D56+D68+D82+D96+D104+D117+D123+D133+D146+D150+D161+D167+D171+D175+D179+D188+D202+D213+D218+D222</f>
        <v>27772.971999999998</v>
      </c>
      <c r="E9" s="25">
        <f t="shared" si="0"/>
        <v>26650.242000000002</v>
      </c>
      <c r="F9" s="25">
        <f t="shared" si="0"/>
        <v>57575.825999999979</v>
      </c>
      <c r="G9" s="25">
        <f t="shared" si="0"/>
        <v>111999.03999999998</v>
      </c>
      <c r="H9" s="25">
        <f t="shared" si="0"/>
        <v>113857.90699999998</v>
      </c>
      <c r="I9" s="25">
        <f t="shared" si="0"/>
        <v>140.38399999999999</v>
      </c>
      <c r="J9" s="25">
        <f t="shared" ref="J9:J72" si="1">+I9+H9</f>
        <v>113998.29099999998</v>
      </c>
    </row>
    <row r="10" spans="1:10" ht="19.5" customHeight="1" x14ac:dyDescent="0.25">
      <c r="B10" s="30" t="s">
        <v>18</v>
      </c>
      <c r="C10" s="30"/>
      <c r="D10" s="30">
        <v>998.42600000000016</v>
      </c>
      <c r="E10" s="30">
        <v>535.42799999999988</v>
      </c>
      <c r="F10" s="30">
        <v>209.07999999999996</v>
      </c>
      <c r="G10" s="46">
        <f>SUM(D10:F10)</f>
        <v>1742.934</v>
      </c>
      <c r="H10" s="30">
        <f>+G10+C10</f>
        <v>1742.934</v>
      </c>
      <c r="I10" s="30"/>
      <c r="J10" s="30">
        <f t="shared" si="1"/>
        <v>1742.934</v>
      </c>
    </row>
    <row r="11" spans="1:10" ht="15" x14ac:dyDescent="0.25">
      <c r="A11" s="23"/>
      <c r="B11" s="44" t="s">
        <v>19</v>
      </c>
      <c r="C11" s="45"/>
      <c r="D11" s="45">
        <v>146.37</v>
      </c>
      <c r="E11" s="45"/>
      <c r="F11" s="45">
        <v>52.349999999999987</v>
      </c>
      <c r="G11" s="47">
        <f t="shared" ref="G11:G74" si="2">SUM(D11:F11)</f>
        <v>198.72</v>
      </c>
      <c r="H11" s="45">
        <f t="shared" ref="H11:H74" si="3">+G11+C11</f>
        <v>198.72</v>
      </c>
      <c r="I11" s="45"/>
      <c r="J11" s="45">
        <f t="shared" si="1"/>
        <v>198.72</v>
      </c>
    </row>
    <row r="12" spans="1:10" ht="15" x14ac:dyDescent="0.25">
      <c r="A12" s="23"/>
      <c r="B12" s="44" t="s">
        <v>20</v>
      </c>
      <c r="C12" s="45"/>
      <c r="D12" s="45">
        <v>67.87</v>
      </c>
      <c r="E12" s="45">
        <v>19.150000000000002</v>
      </c>
      <c r="F12" s="45">
        <v>6.01</v>
      </c>
      <c r="G12" s="47">
        <f t="shared" si="2"/>
        <v>93.030000000000015</v>
      </c>
      <c r="H12" s="45">
        <f t="shared" si="3"/>
        <v>93.030000000000015</v>
      </c>
      <c r="I12" s="45"/>
      <c r="J12" s="45">
        <f t="shared" si="1"/>
        <v>93.030000000000015</v>
      </c>
    </row>
    <row r="13" spans="1:10" ht="15" x14ac:dyDescent="0.25">
      <c r="A13" s="23"/>
      <c r="B13" s="44" t="s">
        <v>21</v>
      </c>
      <c r="C13" s="45"/>
      <c r="D13" s="45">
        <v>251.1380000000002</v>
      </c>
      <c r="E13" s="45">
        <v>157.36799999999988</v>
      </c>
      <c r="F13" s="45">
        <v>84.549999999999983</v>
      </c>
      <c r="G13" s="47">
        <f t="shared" si="2"/>
        <v>493.05600000000004</v>
      </c>
      <c r="H13" s="45">
        <f t="shared" si="3"/>
        <v>493.05600000000004</v>
      </c>
      <c r="I13" s="45"/>
      <c r="J13" s="45">
        <f t="shared" si="1"/>
        <v>493.05600000000004</v>
      </c>
    </row>
    <row r="14" spans="1:10" ht="15" x14ac:dyDescent="0.25">
      <c r="A14" s="23"/>
      <c r="B14" s="44" t="s">
        <v>186</v>
      </c>
      <c r="C14" s="45"/>
      <c r="D14" s="45">
        <v>8</v>
      </c>
      <c r="E14" s="45">
        <v>4.18</v>
      </c>
      <c r="F14" s="45"/>
      <c r="G14" s="47">
        <f t="shared" si="2"/>
        <v>12.18</v>
      </c>
      <c r="H14" s="45">
        <f t="shared" si="3"/>
        <v>12.18</v>
      </c>
      <c r="I14" s="45"/>
      <c r="J14" s="45">
        <f t="shared" si="1"/>
        <v>12.18</v>
      </c>
    </row>
    <row r="15" spans="1:10" ht="15" x14ac:dyDescent="0.25">
      <c r="A15" s="23"/>
      <c r="B15" s="44" t="s">
        <v>22</v>
      </c>
      <c r="C15" s="45"/>
      <c r="D15" s="45">
        <v>187.55800000000002</v>
      </c>
      <c r="E15" s="45">
        <v>11.07</v>
      </c>
      <c r="F15" s="45">
        <v>46.449999999999996</v>
      </c>
      <c r="G15" s="47">
        <f t="shared" si="2"/>
        <v>245.078</v>
      </c>
      <c r="H15" s="45">
        <f t="shared" si="3"/>
        <v>245.078</v>
      </c>
      <c r="I15" s="45"/>
      <c r="J15" s="45">
        <f t="shared" si="1"/>
        <v>245.078</v>
      </c>
    </row>
    <row r="16" spans="1:10" ht="15" x14ac:dyDescent="0.25">
      <c r="A16" s="23"/>
      <c r="B16" s="44" t="s">
        <v>187</v>
      </c>
      <c r="C16" s="45"/>
      <c r="D16" s="45">
        <v>42.290000000000006</v>
      </c>
      <c r="E16" s="45">
        <v>43.019999999999996</v>
      </c>
      <c r="F16" s="45">
        <v>13.68</v>
      </c>
      <c r="G16" s="47">
        <f t="shared" si="2"/>
        <v>98.990000000000009</v>
      </c>
      <c r="H16" s="45">
        <f t="shared" si="3"/>
        <v>98.990000000000009</v>
      </c>
      <c r="I16" s="45"/>
      <c r="J16" s="45">
        <f t="shared" si="1"/>
        <v>98.990000000000009</v>
      </c>
    </row>
    <row r="17" spans="1:10" ht="15" x14ac:dyDescent="0.25">
      <c r="A17" s="23"/>
      <c r="B17" s="44" t="s">
        <v>23</v>
      </c>
      <c r="C17" s="45"/>
      <c r="D17" s="45">
        <v>295.19999999999993</v>
      </c>
      <c r="E17" s="45">
        <v>300.64000000000004</v>
      </c>
      <c r="F17" s="45">
        <v>6.0400000000000009</v>
      </c>
      <c r="G17" s="47">
        <f t="shared" si="2"/>
        <v>601.87999999999988</v>
      </c>
      <c r="H17" s="45">
        <f t="shared" si="3"/>
        <v>601.87999999999988</v>
      </c>
      <c r="I17" s="45"/>
      <c r="J17" s="45">
        <f t="shared" si="1"/>
        <v>601.87999999999988</v>
      </c>
    </row>
    <row r="18" spans="1:10" ht="15" x14ac:dyDescent="0.25">
      <c r="A18" s="23"/>
      <c r="B18" s="30" t="s">
        <v>207</v>
      </c>
      <c r="C18" s="30">
        <v>112.41</v>
      </c>
      <c r="D18" s="30">
        <v>1419.4329999999998</v>
      </c>
      <c r="E18" s="30">
        <v>1602.4900000000002</v>
      </c>
      <c r="F18" s="30">
        <v>4528.9379999999992</v>
      </c>
      <c r="G18" s="46">
        <f>SUM(D18:F18)</f>
        <v>7550.860999999999</v>
      </c>
      <c r="H18" s="30">
        <f>+G18+C18</f>
        <v>7663.2709999999988</v>
      </c>
      <c r="I18" s="30"/>
      <c r="J18" s="30">
        <f t="shared" si="1"/>
        <v>7663.2709999999988</v>
      </c>
    </row>
    <row r="19" spans="1:10" ht="15" x14ac:dyDescent="0.2">
      <c r="A19" s="23"/>
      <c r="B19" s="38" t="s">
        <v>24</v>
      </c>
      <c r="C19" s="39"/>
      <c r="D19" s="39">
        <v>10.15</v>
      </c>
      <c r="E19" s="39"/>
      <c r="F19" s="39">
        <v>129.06</v>
      </c>
      <c r="G19" s="48">
        <f t="shared" si="2"/>
        <v>139.21</v>
      </c>
      <c r="H19" s="39">
        <f t="shared" si="3"/>
        <v>139.21</v>
      </c>
      <c r="I19" s="39"/>
      <c r="J19" s="39">
        <f t="shared" si="1"/>
        <v>139.21</v>
      </c>
    </row>
    <row r="20" spans="1:10" ht="15" x14ac:dyDescent="0.2">
      <c r="A20" s="23"/>
      <c r="B20" s="38" t="s">
        <v>25</v>
      </c>
      <c r="C20" s="39"/>
      <c r="D20" s="39">
        <v>7.64</v>
      </c>
      <c r="E20" s="39">
        <v>2.2599999999999998</v>
      </c>
      <c r="F20" s="39">
        <v>68.510000000000005</v>
      </c>
      <c r="G20" s="48">
        <f t="shared" si="2"/>
        <v>78.41</v>
      </c>
      <c r="H20" s="39">
        <f t="shared" si="3"/>
        <v>78.41</v>
      </c>
      <c r="I20" s="39"/>
      <c r="J20" s="39">
        <f t="shared" si="1"/>
        <v>78.41</v>
      </c>
    </row>
    <row r="21" spans="1:10" ht="15" x14ac:dyDescent="0.2">
      <c r="A21" s="23"/>
      <c r="B21" s="38" t="s">
        <v>209</v>
      </c>
      <c r="C21" s="39"/>
      <c r="D21" s="39">
        <v>21.5</v>
      </c>
      <c r="E21" s="39"/>
      <c r="F21" s="39">
        <v>38.559999999999995</v>
      </c>
      <c r="G21" s="48">
        <f t="shared" si="2"/>
        <v>60.059999999999995</v>
      </c>
      <c r="H21" s="39">
        <f t="shared" si="3"/>
        <v>60.059999999999995</v>
      </c>
      <c r="I21" s="39"/>
      <c r="J21" s="39">
        <f t="shared" si="1"/>
        <v>60.059999999999995</v>
      </c>
    </row>
    <row r="22" spans="1:10" x14ac:dyDescent="0.2">
      <c r="B22" s="38" t="s">
        <v>26</v>
      </c>
      <c r="C22" s="39">
        <v>11.760000000000002</v>
      </c>
      <c r="D22" s="39">
        <v>345.90000000000003</v>
      </c>
      <c r="E22" s="39">
        <v>167.85999999999999</v>
      </c>
      <c r="F22" s="39">
        <v>77.630000000000024</v>
      </c>
      <c r="G22" s="48">
        <f t="shared" si="2"/>
        <v>591.39</v>
      </c>
      <c r="H22" s="39">
        <f t="shared" si="3"/>
        <v>603.15</v>
      </c>
      <c r="I22" s="39"/>
      <c r="J22" s="39">
        <f t="shared" si="1"/>
        <v>603.15</v>
      </c>
    </row>
    <row r="23" spans="1:10" x14ac:dyDescent="0.2">
      <c r="B23" s="38" t="s">
        <v>27</v>
      </c>
      <c r="C23" s="39">
        <v>14.48</v>
      </c>
      <c r="D23" s="39">
        <v>70.17</v>
      </c>
      <c r="E23" s="39">
        <v>174.68999999999994</v>
      </c>
      <c r="F23" s="39">
        <v>92.869999999999976</v>
      </c>
      <c r="G23" s="48">
        <f t="shared" si="2"/>
        <v>337.7299999999999</v>
      </c>
      <c r="H23" s="39">
        <f>+G23+C23</f>
        <v>352.20999999999992</v>
      </c>
      <c r="I23" s="39"/>
      <c r="J23" s="39">
        <f t="shared" si="1"/>
        <v>352.20999999999992</v>
      </c>
    </row>
    <row r="24" spans="1:10" x14ac:dyDescent="0.2">
      <c r="B24" s="38" t="s">
        <v>28</v>
      </c>
      <c r="C24" s="39"/>
      <c r="D24" s="39">
        <v>49.03</v>
      </c>
      <c r="E24" s="39">
        <v>72.08</v>
      </c>
      <c r="F24" s="39">
        <v>24.39</v>
      </c>
      <c r="G24" s="48">
        <f t="shared" si="2"/>
        <v>145.5</v>
      </c>
      <c r="H24" s="39">
        <f t="shared" si="3"/>
        <v>145.5</v>
      </c>
      <c r="I24" s="39"/>
      <c r="J24" s="39">
        <f t="shared" si="1"/>
        <v>145.5</v>
      </c>
    </row>
    <row r="25" spans="1:10" x14ac:dyDescent="0.2">
      <c r="B25" s="38" t="s">
        <v>188</v>
      </c>
      <c r="C25" s="39">
        <v>22.43</v>
      </c>
      <c r="D25" s="39">
        <v>103.07499999999993</v>
      </c>
      <c r="E25" s="39">
        <v>121.86999999999999</v>
      </c>
      <c r="F25" s="39">
        <v>148.73999999999998</v>
      </c>
      <c r="G25" s="48">
        <f t="shared" si="2"/>
        <v>373.68499999999995</v>
      </c>
      <c r="H25" s="39">
        <f t="shared" si="3"/>
        <v>396.11499999999995</v>
      </c>
      <c r="I25" s="39"/>
      <c r="J25" s="39">
        <f t="shared" si="1"/>
        <v>396.11499999999995</v>
      </c>
    </row>
    <row r="26" spans="1:10" x14ac:dyDescent="0.2">
      <c r="B26" s="38" t="s">
        <v>189</v>
      </c>
      <c r="C26" s="39"/>
      <c r="D26" s="39"/>
      <c r="E26" s="39">
        <v>79.349999999999994</v>
      </c>
      <c r="F26" s="39">
        <v>119.32000000000001</v>
      </c>
      <c r="G26" s="48">
        <f t="shared" si="2"/>
        <v>198.67000000000002</v>
      </c>
      <c r="H26" s="39">
        <f t="shared" si="3"/>
        <v>198.67000000000002</v>
      </c>
      <c r="I26" s="39"/>
      <c r="J26" s="39">
        <f t="shared" si="1"/>
        <v>198.67000000000002</v>
      </c>
    </row>
    <row r="27" spans="1:10" x14ac:dyDescent="0.2">
      <c r="B27" s="38" t="s">
        <v>190</v>
      </c>
      <c r="C27" s="39">
        <v>12.899999999999999</v>
      </c>
      <c r="D27" s="39">
        <v>89.783000000000015</v>
      </c>
      <c r="E27" s="39">
        <v>194.64000000000004</v>
      </c>
      <c r="F27" s="39">
        <v>545.59999999999991</v>
      </c>
      <c r="G27" s="48">
        <f t="shared" si="2"/>
        <v>830.02299999999991</v>
      </c>
      <c r="H27" s="39">
        <f t="shared" si="3"/>
        <v>842.92299999999989</v>
      </c>
      <c r="I27" s="39"/>
      <c r="J27" s="39">
        <f t="shared" si="1"/>
        <v>842.92299999999989</v>
      </c>
    </row>
    <row r="28" spans="1:10" x14ac:dyDescent="0.2">
      <c r="B28" s="38" t="s">
        <v>29</v>
      </c>
      <c r="C28" s="39">
        <v>5.37</v>
      </c>
      <c r="D28" s="39">
        <v>66.16</v>
      </c>
      <c r="E28" s="39">
        <v>268.02999999999992</v>
      </c>
      <c r="F28" s="39">
        <v>354.97</v>
      </c>
      <c r="G28" s="48">
        <f t="shared" si="2"/>
        <v>689.16</v>
      </c>
      <c r="H28" s="39">
        <f t="shared" si="3"/>
        <v>694.53</v>
      </c>
      <c r="I28" s="39"/>
      <c r="J28" s="39">
        <f t="shared" si="1"/>
        <v>694.53</v>
      </c>
    </row>
    <row r="29" spans="1:10" x14ac:dyDescent="0.2">
      <c r="B29" s="38" t="s">
        <v>30</v>
      </c>
      <c r="C29" s="39">
        <v>9.5300000000000011</v>
      </c>
      <c r="D29" s="39"/>
      <c r="E29" s="39">
        <v>2.38</v>
      </c>
      <c r="F29" s="39">
        <v>200.52</v>
      </c>
      <c r="G29" s="48">
        <f t="shared" si="2"/>
        <v>202.9</v>
      </c>
      <c r="H29" s="39">
        <f t="shared" si="3"/>
        <v>212.43</v>
      </c>
      <c r="I29" s="39"/>
      <c r="J29" s="39">
        <f t="shared" si="1"/>
        <v>212.43</v>
      </c>
    </row>
    <row r="30" spans="1:10" x14ac:dyDescent="0.2">
      <c r="B30" s="38" t="s">
        <v>31</v>
      </c>
      <c r="C30" s="39"/>
      <c r="D30" s="39">
        <v>342.43</v>
      </c>
      <c r="E30" s="39">
        <v>94.24</v>
      </c>
      <c r="F30" s="39">
        <v>91.579999999999984</v>
      </c>
      <c r="G30" s="48">
        <f t="shared" si="2"/>
        <v>528.25</v>
      </c>
      <c r="H30" s="39">
        <f t="shared" si="3"/>
        <v>528.25</v>
      </c>
      <c r="I30" s="39"/>
      <c r="J30" s="39">
        <f t="shared" si="1"/>
        <v>528.25</v>
      </c>
    </row>
    <row r="31" spans="1:10" x14ac:dyDescent="0.2">
      <c r="B31" s="38" t="s">
        <v>191</v>
      </c>
      <c r="C31" s="39"/>
      <c r="D31" s="39">
        <v>2.2200000000000002</v>
      </c>
      <c r="E31" s="39"/>
      <c r="F31" s="39">
        <v>219.31</v>
      </c>
      <c r="G31" s="48">
        <f t="shared" si="2"/>
        <v>221.53</v>
      </c>
      <c r="H31" s="39">
        <f t="shared" si="3"/>
        <v>221.53</v>
      </c>
      <c r="I31" s="39"/>
      <c r="J31" s="39">
        <f t="shared" si="1"/>
        <v>221.53</v>
      </c>
    </row>
    <row r="32" spans="1:10" x14ac:dyDescent="0.2">
      <c r="B32" s="38" t="s">
        <v>32</v>
      </c>
      <c r="C32" s="39"/>
      <c r="D32" s="39">
        <v>24.72</v>
      </c>
      <c r="E32" s="39">
        <v>8.99</v>
      </c>
      <c r="F32" s="39">
        <v>212.56000000000003</v>
      </c>
      <c r="G32" s="48">
        <f t="shared" si="2"/>
        <v>246.27000000000004</v>
      </c>
      <c r="H32" s="39">
        <f t="shared" si="3"/>
        <v>246.27000000000004</v>
      </c>
      <c r="I32" s="39"/>
      <c r="J32" s="39">
        <f t="shared" si="1"/>
        <v>246.27000000000004</v>
      </c>
    </row>
    <row r="33" spans="2:10" x14ac:dyDescent="0.2">
      <c r="B33" s="38" t="s">
        <v>33</v>
      </c>
      <c r="C33" s="39"/>
      <c r="D33" s="39">
        <v>41.414999999999999</v>
      </c>
      <c r="E33" s="39">
        <v>193.94</v>
      </c>
      <c r="F33" s="39">
        <v>190.98999999999998</v>
      </c>
      <c r="G33" s="48">
        <f t="shared" si="2"/>
        <v>426.34499999999997</v>
      </c>
      <c r="H33" s="39">
        <f t="shared" si="3"/>
        <v>426.34499999999997</v>
      </c>
      <c r="I33" s="39"/>
      <c r="J33" s="39">
        <f t="shared" si="1"/>
        <v>426.34499999999997</v>
      </c>
    </row>
    <row r="34" spans="2:10" x14ac:dyDescent="0.2">
      <c r="B34" s="38" t="s">
        <v>192</v>
      </c>
      <c r="C34" s="39"/>
      <c r="D34" s="39">
        <v>51.36</v>
      </c>
      <c r="E34" s="39">
        <v>27.07</v>
      </c>
      <c r="F34" s="39">
        <v>120.07</v>
      </c>
      <c r="G34" s="48">
        <f t="shared" si="2"/>
        <v>198.5</v>
      </c>
      <c r="H34" s="39">
        <f t="shared" si="3"/>
        <v>198.5</v>
      </c>
      <c r="I34" s="39"/>
      <c r="J34" s="39">
        <f t="shared" si="1"/>
        <v>198.5</v>
      </c>
    </row>
    <row r="35" spans="2:10" x14ac:dyDescent="0.2">
      <c r="B35" s="38" t="s">
        <v>34</v>
      </c>
      <c r="C35" s="39"/>
      <c r="D35" s="39">
        <v>53.449999999999989</v>
      </c>
      <c r="E35" s="39">
        <v>20.78</v>
      </c>
      <c r="F35" s="39">
        <v>536.64</v>
      </c>
      <c r="G35" s="48">
        <f t="shared" si="2"/>
        <v>610.87</v>
      </c>
      <c r="H35" s="39">
        <f t="shared" si="3"/>
        <v>610.87</v>
      </c>
      <c r="I35" s="39"/>
      <c r="J35" s="39">
        <f t="shared" si="1"/>
        <v>610.87</v>
      </c>
    </row>
    <row r="36" spans="2:10" x14ac:dyDescent="0.2">
      <c r="B36" s="38" t="s">
        <v>35</v>
      </c>
      <c r="C36" s="39">
        <v>30.720000000000002</v>
      </c>
      <c r="D36" s="39">
        <v>92.97999999999999</v>
      </c>
      <c r="E36" s="39">
        <v>59.2</v>
      </c>
      <c r="F36" s="39">
        <v>416.52799999999996</v>
      </c>
      <c r="G36" s="48">
        <f t="shared" si="2"/>
        <v>568.70799999999997</v>
      </c>
      <c r="H36" s="39">
        <f t="shared" si="3"/>
        <v>599.428</v>
      </c>
      <c r="I36" s="39"/>
      <c r="J36" s="39">
        <f t="shared" si="1"/>
        <v>599.428</v>
      </c>
    </row>
    <row r="37" spans="2:10" x14ac:dyDescent="0.2">
      <c r="B37" s="38" t="s">
        <v>193</v>
      </c>
      <c r="C37" s="39"/>
      <c r="D37" s="39">
        <v>7.84</v>
      </c>
      <c r="E37" s="39"/>
      <c r="F37" s="39">
        <v>456.6699999999999</v>
      </c>
      <c r="G37" s="48">
        <f t="shared" si="2"/>
        <v>464.50999999999988</v>
      </c>
      <c r="H37" s="39">
        <f t="shared" si="3"/>
        <v>464.50999999999988</v>
      </c>
      <c r="I37" s="39"/>
      <c r="J37" s="39">
        <f t="shared" si="1"/>
        <v>464.50999999999988</v>
      </c>
    </row>
    <row r="38" spans="2:10" x14ac:dyDescent="0.2">
      <c r="B38" s="38" t="s">
        <v>36</v>
      </c>
      <c r="C38" s="39">
        <v>5.22</v>
      </c>
      <c r="D38" s="39">
        <v>39.61</v>
      </c>
      <c r="E38" s="39">
        <v>115.11000000000001</v>
      </c>
      <c r="F38" s="39">
        <v>484.42</v>
      </c>
      <c r="G38" s="48">
        <f t="shared" si="2"/>
        <v>639.1400000000001</v>
      </c>
      <c r="H38" s="39">
        <f t="shared" si="3"/>
        <v>644.36000000000013</v>
      </c>
      <c r="I38" s="39"/>
      <c r="J38" s="39">
        <f t="shared" si="1"/>
        <v>644.36000000000013</v>
      </c>
    </row>
    <row r="39" spans="2:10" ht="15" x14ac:dyDescent="0.25">
      <c r="B39" s="30" t="s">
        <v>181</v>
      </c>
      <c r="C39" s="30">
        <v>7.27</v>
      </c>
      <c r="D39" s="30">
        <v>873.7080000000002</v>
      </c>
      <c r="E39" s="30">
        <v>1530.5299999999995</v>
      </c>
      <c r="F39" s="30">
        <v>2536.636</v>
      </c>
      <c r="G39" s="46">
        <f t="shared" si="2"/>
        <v>4940.8739999999998</v>
      </c>
      <c r="H39" s="30">
        <f t="shared" si="3"/>
        <v>4948.1440000000002</v>
      </c>
      <c r="I39" s="30"/>
      <c r="J39" s="30">
        <f t="shared" si="1"/>
        <v>4948.1440000000002</v>
      </c>
    </row>
    <row r="40" spans="2:10" x14ac:dyDescent="0.2">
      <c r="B40" s="38" t="s">
        <v>37</v>
      </c>
      <c r="C40" s="39">
        <v>4.75</v>
      </c>
      <c r="D40" s="39"/>
      <c r="E40" s="39">
        <v>199.17000000000002</v>
      </c>
      <c r="F40" s="39">
        <v>376.03000000000003</v>
      </c>
      <c r="G40" s="48">
        <f t="shared" si="2"/>
        <v>575.20000000000005</v>
      </c>
      <c r="H40" s="39">
        <f t="shared" si="3"/>
        <v>579.95000000000005</v>
      </c>
      <c r="I40" s="39"/>
      <c r="J40" s="39">
        <f t="shared" si="1"/>
        <v>579.95000000000005</v>
      </c>
    </row>
    <row r="41" spans="2:10" x14ac:dyDescent="0.2">
      <c r="B41" s="38" t="s">
        <v>38</v>
      </c>
      <c r="C41" s="39"/>
      <c r="D41" s="39">
        <v>310.51100000000008</v>
      </c>
      <c r="E41" s="39">
        <v>399.28</v>
      </c>
      <c r="F41" s="39">
        <v>546.73</v>
      </c>
      <c r="G41" s="48">
        <f t="shared" si="2"/>
        <v>1256.5210000000002</v>
      </c>
      <c r="H41" s="39">
        <f t="shared" si="3"/>
        <v>1256.5210000000002</v>
      </c>
      <c r="I41" s="39"/>
      <c r="J41" s="39">
        <f t="shared" si="1"/>
        <v>1256.5210000000002</v>
      </c>
    </row>
    <row r="42" spans="2:10" x14ac:dyDescent="0.2">
      <c r="B42" s="38" t="s">
        <v>39</v>
      </c>
      <c r="C42" s="39">
        <v>0.89</v>
      </c>
      <c r="D42" s="39">
        <v>108.47000000000001</v>
      </c>
      <c r="E42" s="39">
        <v>15.8</v>
      </c>
      <c r="F42" s="39">
        <v>231.35999999999999</v>
      </c>
      <c r="G42" s="48">
        <f t="shared" si="2"/>
        <v>355.63</v>
      </c>
      <c r="H42" s="39">
        <f t="shared" si="3"/>
        <v>356.52</v>
      </c>
      <c r="I42" s="39"/>
      <c r="J42" s="39">
        <f t="shared" si="1"/>
        <v>356.52</v>
      </c>
    </row>
    <row r="43" spans="2:10" x14ac:dyDescent="0.2">
      <c r="B43" s="38" t="s">
        <v>40</v>
      </c>
      <c r="C43" s="39">
        <v>0.74</v>
      </c>
      <c r="D43" s="39">
        <v>168.65000000000006</v>
      </c>
      <c r="E43" s="39">
        <v>160.20000000000013</v>
      </c>
      <c r="F43" s="39">
        <v>607.42999999999972</v>
      </c>
      <c r="G43" s="48">
        <f t="shared" si="2"/>
        <v>936.28</v>
      </c>
      <c r="H43" s="39">
        <f t="shared" si="3"/>
        <v>937.02</v>
      </c>
      <c r="I43" s="39"/>
      <c r="J43" s="39">
        <f t="shared" si="1"/>
        <v>937.02</v>
      </c>
    </row>
    <row r="44" spans="2:10" x14ac:dyDescent="0.2">
      <c r="B44" s="38" t="s">
        <v>41</v>
      </c>
      <c r="C44" s="39"/>
      <c r="D44" s="39">
        <v>195.55</v>
      </c>
      <c r="E44" s="39">
        <v>209.68</v>
      </c>
      <c r="F44" s="39">
        <v>171.411</v>
      </c>
      <c r="G44" s="48">
        <f t="shared" si="2"/>
        <v>576.64100000000008</v>
      </c>
      <c r="H44" s="39">
        <f t="shared" si="3"/>
        <v>576.64100000000008</v>
      </c>
      <c r="I44" s="39"/>
      <c r="J44" s="39">
        <f t="shared" si="1"/>
        <v>576.64100000000008</v>
      </c>
    </row>
    <row r="45" spans="2:10" x14ac:dyDescent="0.2">
      <c r="B45" s="38" t="s">
        <v>42</v>
      </c>
      <c r="C45" s="39"/>
      <c r="D45" s="39">
        <v>84.61699999999999</v>
      </c>
      <c r="E45" s="39">
        <v>122.12999999999992</v>
      </c>
      <c r="F45" s="39">
        <v>374.55499999999978</v>
      </c>
      <c r="G45" s="48">
        <f t="shared" si="2"/>
        <v>581.30199999999968</v>
      </c>
      <c r="H45" s="39">
        <f t="shared" si="3"/>
        <v>581.30199999999968</v>
      </c>
      <c r="I45" s="39"/>
      <c r="J45" s="39">
        <f t="shared" si="1"/>
        <v>581.30199999999968</v>
      </c>
    </row>
    <row r="46" spans="2:10" x14ac:dyDescent="0.2">
      <c r="B46" s="38" t="s">
        <v>43</v>
      </c>
      <c r="C46" s="39">
        <v>0.8899999999999999</v>
      </c>
      <c r="D46" s="39">
        <v>5.91</v>
      </c>
      <c r="E46" s="39">
        <v>424.26999999999958</v>
      </c>
      <c r="F46" s="39">
        <v>229.12000000000018</v>
      </c>
      <c r="G46" s="48">
        <f t="shared" si="2"/>
        <v>659.29999999999973</v>
      </c>
      <c r="H46" s="39">
        <f t="shared" si="3"/>
        <v>660.18999999999971</v>
      </c>
      <c r="I46" s="39"/>
      <c r="J46" s="39">
        <f t="shared" si="1"/>
        <v>660.18999999999971</v>
      </c>
    </row>
    <row r="47" spans="2:10" ht="15" x14ac:dyDescent="0.25">
      <c r="B47" s="30" t="s">
        <v>44</v>
      </c>
      <c r="C47" s="30">
        <v>402.28399999999999</v>
      </c>
      <c r="D47" s="30">
        <v>818.66100000000006</v>
      </c>
      <c r="E47" s="30">
        <v>321.01400000000001</v>
      </c>
      <c r="F47" s="30">
        <v>4613.4809999999989</v>
      </c>
      <c r="G47" s="46">
        <f t="shared" si="2"/>
        <v>5753.155999999999</v>
      </c>
      <c r="H47" s="30">
        <f t="shared" si="3"/>
        <v>6155.4399999999987</v>
      </c>
      <c r="I47" s="30">
        <v>7.64</v>
      </c>
      <c r="J47" s="30">
        <f t="shared" si="1"/>
        <v>6163.079999999999</v>
      </c>
    </row>
    <row r="48" spans="2:10" x14ac:dyDescent="0.2">
      <c r="B48" s="38" t="s">
        <v>44</v>
      </c>
      <c r="C48" s="39">
        <v>221.684</v>
      </c>
      <c r="D48" s="39">
        <v>183.12300000000002</v>
      </c>
      <c r="E48" s="39">
        <v>30.799999999999997</v>
      </c>
      <c r="F48" s="39">
        <v>737.59999999999957</v>
      </c>
      <c r="G48" s="48">
        <f t="shared" si="2"/>
        <v>951.52299999999957</v>
      </c>
      <c r="H48" s="39">
        <f t="shared" si="3"/>
        <v>1173.2069999999997</v>
      </c>
      <c r="I48" s="39"/>
      <c r="J48" s="39">
        <f t="shared" si="1"/>
        <v>1173.2069999999997</v>
      </c>
    </row>
    <row r="49" spans="2:10" x14ac:dyDescent="0.2">
      <c r="B49" s="38" t="s">
        <v>194</v>
      </c>
      <c r="C49" s="39">
        <v>10.3</v>
      </c>
      <c r="D49" s="39">
        <v>69.88000000000001</v>
      </c>
      <c r="E49" s="39"/>
      <c r="F49" s="39">
        <v>475.04</v>
      </c>
      <c r="G49" s="48">
        <f t="shared" si="2"/>
        <v>544.92000000000007</v>
      </c>
      <c r="H49" s="39">
        <f t="shared" si="3"/>
        <v>555.22</v>
      </c>
      <c r="I49" s="39"/>
      <c r="J49" s="39">
        <f t="shared" si="1"/>
        <v>555.22</v>
      </c>
    </row>
    <row r="50" spans="2:10" x14ac:dyDescent="0.2">
      <c r="B50" s="38" t="s">
        <v>45</v>
      </c>
      <c r="C50" s="39">
        <v>14.450000000000001</v>
      </c>
      <c r="D50" s="39">
        <v>262.96999999999991</v>
      </c>
      <c r="E50" s="39">
        <v>183.7</v>
      </c>
      <c r="F50" s="39">
        <v>544.69000000000028</v>
      </c>
      <c r="G50" s="48">
        <f t="shared" si="2"/>
        <v>991.36000000000013</v>
      </c>
      <c r="H50" s="39">
        <f t="shared" si="3"/>
        <v>1005.8100000000002</v>
      </c>
      <c r="I50" s="39"/>
      <c r="J50" s="39">
        <f t="shared" si="1"/>
        <v>1005.8100000000002</v>
      </c>
    </row>
    <row r="51" spans="2:10" x14ac:dyDescent="0.2">
      <c r="B51" s="38" t="s">
        <v>46</v>
      </c>
      <c r="C51" s="39">
        <v>11.67</v>
      </c>
      <c r="D51" s="39">
        <v>10.32</v>
      </c>
      <c r="E51" s="39">
        <v>1.73</v>
      </c>
      <c r="F51" s="39">
        <v>717.58499999999992</v>
      </c>
      <c r="G51" s="48">
        <f t="shared" si="2"/>
        <v>729.63499999999988</v>
      </c>
      <c r="H51" s="39">
        <f t="shared" si="3"/>
        <v>741.30499999999984</v>
      </c>
      <c r="I51" s="39"/>
      <c r="J51" s="39">
        <f t="shared" si="1"/>
        <v>741.30499999999984</v>
      </c>
    </row>
    <row r="52" spans="2:10" x14ac:dyDescent="0.2">
      <c r="B52" s="38" t="s">
        <v>47</v>
      </c>
      <c r="C52" s="39">
        <v>97.86</v>
      </c>
      <c r="D52" s="39">
        <v>234.98399999999998</v>
      </c>
      <c r="E52" s="39">
        <v>89.399999999999991</v>
      </c>
      <c r="F52" s="39">
        <v>1056.0509999999995</v>
      </c>
      <c r="G52" s="48">
        <f t="shared" si="2"/>
        <v>1380.4349999999995</v>
      </c>
      <c r="H52" s="39">
        <f t="shared" si="3"/>
        <v>1478.2949999999994</v>
      </c>
      <c r="I52" s="39">
        <v>7.64</v>
      </c>
      <c r="J52" s="39">
        <f t="shared" si="1"/>
        <v>1485.9349999999995</v>
      </c>
    </row>
    <row r="53" spans="2:10" x14ac:dyDescent="0.2">
      <c r="B53" s="38" t="s">
        <v>48</v>
      </c>
      <c r="C53" s="39"/>
      <c r="D53" s="39"/>
      <c r="E53" s="39">
        <v>15.384</v>
      </c>
      <c r="F53" s="39">
        <v>324.45</v>
      </c>
      <c r="G53" s="48">
        <f t="shared" si="2"/>
        <v>339.834</v>
      </c>
      <c r="H53" s="39">
        <f t="shared" si="3"/>
        <v>339.834</v>
      </c>
      <c r="I53" s="39"/>
      <c r="J53" s="39">
        <f t="shared" si="1"/>
        <v>339.834</v>
      </c>
    </row>
    <row r="54" spans="2:10" x14ac:dyDescent="0.2">
      <c r="B54" s="38" t="s">
        <v>195</v>
      </c>
      <c r="C54" s="39">
        <v>37.669999999999995</v>
      </c>
      <c r="D54" s="39">
        <v>15.64</v>
      </c>
      <c r="E54" s="39"/>
      <c r="F54" s="39">
        <v>211.96</v>
      </c>
      <c r="G54" s="48">
        <f t="shared" si="2"/>
        <v>227.60000000000002</v>
      </c>
      <c r="H54" s="39">
        <f t="shared" si="3"/>
        <v>265.27000000000004</v>
      </c>
      <c r="I54" s="39"/>
      <c r="J54" s="39">
        <f t="shared" si="1"/>
        <v>265.27000000000004</v>
      </c>
    </row>
    <row r="55" spans="2:10" x14ac:dyDescent="0.2">
      <c r="B55" s="38" t="s">
        <v>213</v>
      </c>
      <c r="C55" s="39">
        <v>8.65</v>
      </c>
      <c r="D55" s="39">
        <v>41.744</v>
      </c>
      <c r="E55" s="39"/>
      <c r="F55" s="39">
        <v>546.1049999999999</v>
      </c>
      <c r="G55" s="48">
        <f t="shared" si="2"/>
        <v>587.84899999999993</v>
      </c>
      <c r="H55" s="39">
        <f t="shared" si="3"/>
        <v>596.49899999999991</v>
      </c>
      <c r="I55" s="39"/>
      <c r="J55" s="39">
        <f t="shared" si="1"/>
        <v>596.49899999999991</v>
      </c>
    </row>
    <row r="56" spans="2:10" ht="15" x14ac:dyDescent="0.25">
      <c r="B56" s="30" t="s">
        <v>49</v>
      </c>
      <c r="C56" s="30">
        <v>19.042000000000002</v>
      </c>
      <c r="D56" s="30">
        <v>1873.306</v>
      </c>
      <c r="E56" s="30">
        <v>2470.7550000000006</v>
      </c>
      <c r="F56" s="30">
        <v>4342.8109999999997</v>
      </c>
      <c r="G56" s="46">
        <f t="shared" si="2"/>
        <v>8686.8719999999994</v>
      </c>
      <c r="H56" s="30">
        <f t="shared" si="3"/>
        <v>8705.9139999999989</v>
      </c>
      <c r="I56" s="30">
        <v>19.363</v>
      </c>
      <c r="J56" s="30">
        <f t="shared" si="1"/>
        <v>8725.2769999999982</v>
      </c>
    </row>
    <row r="57" spans="2:10" x14ac:dyDescent="0.2">
      <c r="B57" s="38" t="s">
        <v>50</v>
      </c>
      <c r="C57" s="39"/>
      <c r="D57" s="39">
        <v>48.370000000000005</v>
      </c>
      <c r="E57" s="39">
        <v>98.38</v>
      </c>
      <c r="F57" s="39">
        <v>234.86999999999998</v>
      </c>
      <c r="G57" s="48">
        <f t="shared" si="2"/>
        <v>381.62</v>
      </c>
      <c r="H57" s="39">
        <f t="shared" si="3"/>
        <v>381.62</v>
      </c>
      <c r="I57" s="39"/>
      <c r="J57" s="39">
        <f t="shared" si="1"/>
        <v>381.62</v>
      </c>
    </row>
    <row r="58" spans="2:10" x14ac:dyDescent="0.2">
      <c r="B58" s="38" t="s">
        <v>51</v>
      </c>
      <c r="C58" s="39">
        <v>4.8499999999999996</v>
      </c>
      <c r="D58" s="39">
        <v>505.53999999999996</v>
      </c>
      <c r="E58" s="39">
        <v>122.87999999999998</v>
      </c>
      <c r="F58" s="39">
        <v>746.56199999999922</v>
      </c>
      <c r="G58" s="48">
        <f t="shared" si="2"/>
        <v>1374.9819999999991</v>
      </c>
      <c r="H58" s="39">
        <f t="shared" si="3"/>
        <v>1379.831999999999</v>
      </c>
      <c r="I58" s="39"/>
      <c r="J58" s="39">
        <f t="shared" si="1"/>
        <v>1379.831999999999</v>
      </c>
    </row>
    <row r="59" spans="2:10" x14ac:dyDescent="0.2">
      <c r="B59" s="38" t="s">
        <v>52</v>
      </c>
      <c r="C59" s="39"/>
      <c r="D59" s="39">
        <v>23.249999999999996</v>
      </c>
      <c r="E59" s="39">
        <v>9.43</v>
      </c>
      <c r="F59" s="39">
        <v>357.21</v>
      </c>
      <c r="G59" s="48">
        <f t="shared" si="2"/>
        <v>389.89</v>
      </c>
      <c r="H59" s="39">
        <f t="shared" si="3"/>
        <v>389.89</v>
      </c>
      <c r="I59" s="39"/>
      <c r="J59" s="39">
        <f t="shared" si="1"/>
        <v>389.89</v>
      </c>
    </row>
    <row r="60" spans="2:10" x14ac:dyDescent="0.2">
      <c r="B60" s="38" t="s">
        <v>53</v>
      </c>
      <c r="C60" s="39">
        <v>12.452</v>
      </c>
      <c r="D60" s="39">
        <v>315.25000000000006</v>
      </c>
      <c r="E60" s="39">
        <v>653.6500000000002</v>
      </c>
      <c r="F60" s="39">
        <v>75.15000000000002</v>
      </c>
      <c r="G60" s="48">
        <f t="shared" si="2"/>
        <v>1044.0500000000004</v>
      </c>
      <c r="H60" s="39">
        <f t="shared" si="3"/>
        <v>1056.5020000000004</v>
      </c>
      <c r="I60" s="39"/>
      <c r="J60" s="39">
        <f t="shared" si="1"/>
        <v>1056.5020000000004</v>
      </c>
    </row>
    <row r="61" spans="2:10" x14ac:dyDescent="0.2">
      <c r="B61" s="38" t="s">
        <v>54</v>
      </c>
      <c r="C61" s="39"/>
      <c r="D61" s="39">
        <v>212.97</v>
      </c>
      <c r="E61" s="39">
        <v>65.790000000000006</v>
      </c>
      <c r="F61" s="39">
        <v>443.78500000000003</v>
      </c>
      <c r="G61" s="48">
        <f t="shared" si="2"/>
        <v>722.54500000000007</v>
      </c>
      <c r="H61" s="39">
        <f t="shared" si="3"/>
        <v>722.54500000000007</v>
      </c>
      <c r="I61" s="39"/>
      <c r="J61" s="39">
        <f t="shared" si="1"/>
        <v>722.54500000000007</v>
      </c>
    </row>
    <row r="62" spans="2:10" x14ac:dyDescent="0.2">
      <c r="B62" s="38" t="s">
        <v>55</v>
      </c>
      <c r="C62" s="39"/>
      <c r="D62" s="39">
        <v>90.56</v>
      </c>
      <c r="E62" s="39">
        <v>950.51000000000022</v>
      </c>
      <c r="F62" s="39">
        <v>515.66999999999985</v>
      </c>
      <c r="G62" s="48">
        <f t="shared" si="2"/>
        <v>1556.74</v>
      </c>
      <c r="H62" s="39">
        <f t="shared" si="3"/>
        <v>1556.74</v>
      </c>
      <c r="I62" s="39">
        <v>4.79</v>
      </c>
      <c r="J62" s="39">
        <f t="shared" si="1"/>
        <v>1561.53</v>
      </c>
    </row>
    <row r="63" spans="2:10" x14ac:dyDescent="0.2">
      <c r="B63" s="38" t="s">
        <v>56</v>
      </c>
      <c r="C63" s="39"/>
      <c r="D63" s="39">
        <v>113.69999999999995</v>
      </c>
      <c r="E63" s="39">
        <v>97.63</v>
      </c>
      <c r="F63" s="39">
        <v>698.5900000000006</v>
      </c>
      <c r="G63" s="48">
        <f t="shared" si="2"/>
        <v>909.92000000000053</v>
      </c>
      <c r="H63" s="39">
        <f t="shared" si="3"/>
        <v>909.92000000000053</v>
      </c>
      <c r="I63" s="39"/>
      <c r="J63" s="39">
        <f t="shared" si="1"/>
        <v>909.92000000000053</v>
      </c>
    </row>
    <row r="64" spans="2:10" x14ac:dyDescent="0.2">
      <c r="B64" s="38" t="s">
        <v>57</v>
      </c>
      <c r="C64" s="39"/>
      <c r="D64" s="39">
        <v>130.947</v>
      </c>
      <c r="E64" s="39"/>
      <c r="F64" s="39">
        <v>332.49799999999988</v>
      </c>
      <c r="G64" s="48">
        <f t="shared" si="2"/>
        <v>463.44499999999988</v>
      </c>
      <c r="H64" s="39">
        <f t="shared" si="3"/>
        <v>463.44499999999988</v>
      </c>
      <c r="I64" s="39"/>
      <c r="J64" s="39">
        <f t="shared" si="1"/>
        <v>463.44499999999988</v>
      </c>
    </row>
    <row r="65" spans="2:10" x14ac:dyDescent="0.2">
      <c r="B65" s="38" t="s">
        <v>58</v>
      </c>
      <c r="C65" s="39">
        <v>0.41000000000000003</v>
      </c>
      <c r="D65" s="39">
        <v>102.59499999999996</v>
      </c>
      <c r="E65" s="39">
        <v>253.75499999999997</v>
      </c>
      <c r="F65" s="39">
        <v>185.33999999999997</v>
      </c>
      <c r="G65" s="48">
        <f t="shared" si="2"/>
        <v>541.68999999999983</v>
      </c>
      <c r="H65" s="39">
        <f t="shared" si="3"/>
        <v>542.0999999999998</v>
      </c>
      <c r="I65" s="39">
        <v>10.333</v>
      </c>
      <c r="J65" s="39">
        <f t="shared" si="1"/>
        <v>552.43299999999977</v>
      </c>
    </row>
    <row r="66" spans="2:10" x14ac:dyDescent="0.2">
      <c r="B66" s="38" t="s">
        <v>59</v>
      </c>
      <c r="C66" s="39">
        <v>0.83000000000000007</v>
      </c>
      <c r="D66" s="39">
        <v>110.09399999999997</v>
      </c>
      <c r="E66" s="39">
        <v>211.6100000000001</v>
      </c>
      <c r="F66" s="39">
        <v>354.37600000000015</v>
      </c>
      <c r="G66" s="48">
        <f t="shared" si="2"/>
        <v>676.08000000000015</v>
      </c>
      <c r="H66" s="39">
        <f t="shared" si="3"/>
        <v>676.9100000000002</v>
      </c>
      <c r="I66" s="39">
        <v>4.24</v>
      </c>
      <c r="J66" s="39">
        <f t="shared" si="1"/>
        <v>681.1500000000002</v>
      </c>
    </row>
    <row r="67" spans="2:10" x14ac:dyDescent="0.2">
      <c r="B67" s="38" t="s">
        <v>218</v>
      </c>
      <c r="C67" s="39">
        <v>0.5</v>
      </c>
      <c r="D67" s="39">
        <v>220.03000000000006</v>
      </c>
      <c r="E67" s="39">
        <v>7.1199999999999992</v>
      </c>
      <c r="F67" s="39">
        <v>398.75999999999976</v>
      </c>
      <c r="G67" s="48">
        <f t="shared" si="2"/>
        <v>625.90999999999985</v>
      </c>
      <c r="H67" s="39">
        <f t="shared" si="3"/>
        <v>626.40999999999985</v>
      </c>
      <c r="I67" s="39"/>
      <c r="J67" s="39">
        <f t="shared" si="1"/>
        <v>626.40999999999985</v>
      </c>
    </row>
    <row r="68" spans="2:10" ht="15" x14ac:dyDescent="0.25">
      <c r="B68" s="30" t="s">
        <v>60</v>
      </c>
      <c r="C68" s="30">
        <v>40.11</v>
      </c>
      <c r="D68" s="30">
        <v>4382.5379999999996</v>
      </c>
      <c r="E68" s="30">
        <v>1795.7689999999998</v>
      </c>
      <c r="F68" s="30">
        <v>5805.4009999999998</v>
      </c>
      <c r="G68" s="46">
        <f t="shared" si="2"/>
        <v>11983.707999999999</v>
      </c>
      <c r="H68" s="30">
        <f t="shared" si="3"/>
        <v>12023.817999999999</v>
      </c>
      <c r="I68" s="30">
        <v>23.92</v>
      </c>
      <c r="J68" s="30">
        <f t="shared" si="1"/>
        <v>12047.737999999999</v>
      </c>
    </row>
    <row r="69" spans="2:10" x14ac:dyDescent="0.2">
      <c r="B69" s="38" t="s">
        <v>61</v>
      </c>
      <c r="C69" s="39"/>
      <c r="D69" s="39">
        <v>122.19800000000001</v>
      </c>
      <c r="E69" s="39">
        <v>180.21299999999999</v>
      </c>
      <c r="F69" s="39">
        <v>199.40999999999997</v>
      </c>
      <c r="G69" s="48">
        <f t="shared" si="2"/>
        <v>501.82099999999997</v>
      </c>
      <c r="H69" s="39">
        <f t="shared" si="3"/>
        <v>501.82099999999997</v>
      </c>
      <c r="I69" s="39">
        <v>8.48</v>
      </c>
      <c r="J69" s="39">
        <f t="shared" si="1"/>
        <v>510.30099999999999</v>
      </c>
    </row>
    <row r="70" spans="2:10" x14ac:dyDescent="0.2">
      <c r="B70" s="38" t="s">
        <v>60</v>
      </c>
      <c r="C70" s="39"/>
      <c r="D70" s="39">
        <v>722.673</v>
      </c>
      <c r="E70" s="39">
        <v>113.89200000000001</v>
      </c>
      <c r="F70" s="39">
        <v>1193.8040000000001</v>
      </c>
      <c r="G70" s="48">
        <f t="shared" si="2"/>
        <v>2030.3690000000001</v>
      </c>
      <c r="H70" s="39">
        <f t="shared" si="3"/>
        <v>2030.3690000000001</v>
      </c>
      <c r="I70" s="39">
        <v>15.44</v>
      </c>
      <c r="J70" s="39">
        <f t="shared" si="1"/>
        <v>2045.8090000000002</v>
      </c>
    </row>
    <row r="71" spans="2:10" x14ac:dyDescent="0.2">
      <c r="B71" s="38" t="s">
        <v>219</v>
      </c>
      <c r="C71" s="39">
        <v>1.81</v>
      </c>
      <c r="D71" s="39">
        <v>594.49399999999991</v>
      </c>
      <c r="E71" s="39"/>
      <c r="F71" s="39">
        <v>455.392</v>
      </c>
      <c r="G71" s="48">
        <f t="shared" si="2"/>
        <v>1049.886</v>
      </c>
      <c r="H71" s="39">
        <f t="shared" si="3"/>
        <v>1051.6959999999999</v>
      </c>
      <c r="I71" s="39"/>
      <c r="J71" s="39">
        <f t="shared" si="1"/>
        <v>1051.6959999999999</v>
      </c>
    </row>
    <row r="72" spans="2:10" x14ac:dyDescent="0.2">
      <c r="B72" s="38" t="s">
        <v>62</v>
      </c>
      <c r="C72" s="39"/>
      <c r="D72" s="39">
        <v>379.24999999999994</v>
      </c>
      <c r="E72" s="39">
        <v>55.073</v>
      </c>
      <c r="F72" s="39">
        <v>531.48700000000019</v>
      </c>
      <c r="G72" s="48">
        <f t="shared" si="2"/>
        <v>965.81000000000017</v>
      </c>
      <c r="H72" s="39">
        <f t="shared" si="3"/>
        <v>965.81000000000017</v>
      </c>
      <c r="I72" s="39"/>
      <c r="J72" s="39">
        <f t="shared" si="1"/>
        <v>965.81000000000017</v>
      </c>
    </row>
    <row r="73" spans="2:10" x14ac:dyDescent="0.2">
      <c r="B73" s="38" t="s">
        <v>63</v>
      </c>
      <c r="C73" s="39"/>
      <c r="D73" s="39">
        <v>82.250000000000014</v>
      </c>
      <c r="E73" s="39">
        <v>79.499999999999986</v>
      </c>
      <c r="F73" s="39">
        <v>392.81000000000017</v>
      </c>
      <c r="G73" s="48">
        <f t="shared" si="2"/>
        <v>554.56000000000017</v>
      </c>
      <c r="H73" s="39">
        <f t="shared" si="3"/>
        <v>554.56000000000017</v>
      </c>
      <c r="I73" s="39"/>
      <c r="J73" s="39">
        <f t="shared" ref="J73:J103" si="4">+I73+H73</f>
        <v>554.56000000000017</v>
      </c>
    </row>
    <row r="74" spans="2:10" x14ac:dyDescent="0.2">
      <c r="B74" s="38" t="s">
        <v>64</v>
      </c>
      <c r="C74" s="39"/>
      <c r="D74" s="39">
        <v>352.31000000000006</v>
      </c>
      <c r="E74" s="39">
        <v>84.65</v>
      </c>
      <c r="F74" s="39">
        <v>468.71500000000003</v>
      </c>
      <c r="G74" s="48">
        <f t="shared" si="2"/>
        <v>905.67500000000007</v>
      </c>
      <c r="H74" s="39">
        <f t="shared" si="3"/>
        <v>905.67500000000007</v>
      </c>
      <c r="I74" s="39"/>
      <c r="J74" s="39">
        <f t="shared" si="4"/>
        <v>905.67500000000007</v>
      </c>
    </row>
    <row r="75" spans="2:10" x14ac:dyDescent="0.2">
      <c r="B75" s="38" t="s">
        <v>65</v>
      </c>
      <c r="C75" s="39"/>
      <c r="D75" s="39">
        <v>149.42000000000002</v>
      </c>
      <c r="E75" s="39">
        <v>108.77999999999999</v>
      </c>
      <c r="F75" s="39">
        <v>260.48699999999997</v>
      </c>
      <c r="G75" s="48">
        <f t="shared" ref="G75:G139" si="5">SUM(D75:F75)</f>
        <v>518.6869999999999</v>
      </c>
      <c r="H75" s="39">
        <f t="shared" ref="H75:H139" si="6">+G75+C75</f>
        <v>518.6869999999999</v>
      </c>
      <c r="I75" s="39"/>
      <c r="J75" s="39">
        <f t="shared" si="4"/>
        <v>518.6869999999999</v>
      </c>
    </row>
    <row r="76" spans="2:10" x14ac:dyDescent="0.2">
      <c r="B76" s="38" t="s">
        <v>227</v>
      </c>
      <c r="C76" s="39"/>
      <c r="D76" s="39">
        <v>748.58299999999952</v>
      </c>
      <c r="E76" s="39">
        <v>174.48</v>
      </c>
      <c r="F76" s="39">
        <v>360.93</v>
      </c>
      <c r="G76" s="48">
        <f t="shared" si="5"/>
        <v>1283.9929999999995</v>
      </c>
      <c r="H76" s="39">
        <f t="shared" si="6"/>
        <v>1283.9929999999995</v>
      </c>
      <c r="I76" s="39"/>
      <c r="J76" s="39">
        <f t="shared" si="4"/>
        <v>1283.9929999999995</v>
      </c>
    </row>
    <row r="77" spans="2:10" x14ac:dyDescent="0.2">
      <c r="B77" s="38" t="s">
        <v>196</v>
      </c>
      <c r="C77" s="39">
        <v>1.59</v>
      </c>
      <c r="D77" s="39">
        <v>553.4499999999997</v>
      </c>
      <c r="E77" s="39">
        <v>552.58699999999953</v>
      </c>
      <c r="F77" s="39">
        <v>436.52399999999966</v>
      </c>
      <c r="G77" s="48">
        <f t="shared" si="5"/>
        <v>1542.560999999999</v>
      </c>
      <c r="H77" s="39">
        <f t="shared" si="6"/>
        <v>1544.1509999999989</v>
      </c>
      <c r="I77" s="39"/>
      <c r="J77" s="39">
        <f t="shared" si="4"/>
        <v>1544.1509999999989</v>
      </c>
    </row>
    <row r="78" spans="2:10" x14ac:dyDescent="0.2">
      <c r="B78" s="38" t="s">
        <v>66</v>
      </c>
      <c r="C78" s="39"/>
      <c r="D78" s="39">
        <v>23.19</v>
      </c>
      <c r="E78" s="39">
        <v>186.82299999999998</v>
      </c>
      <c r="F78" s="39">
        <v>372.21199999999993</v>
      </c>
      <c r="G78" s="48">
        <f t="shared" si="5"/>
        <v>582.22499999999991</v>
      </c>
      <c r="H78" s="39">
        <f t="shared" si="6"/>
        <v>582.22499999999991</v>
      </c>
      <c r="I78" s="39"/>
      <c r="J78" s="39">
        <f t="shared" si="4"/>
        <v>582.22499999999991</v>
      </c>
    </row>
    <row r="79" spans="2:10" x14ac:dyDescent="0.2">
      <c r="B79" s="38" t="s">
        <v>67</v>
      </c>
      <c r="C79" s="39">
        <v>12.09</v>
      </c>
      <c r="D79" s="39">
        <v>210.76000000000002</v>
      </c>
      <c r="E79" s="39">
        <v>235.64000000000004</v>
      </c>
      <c r="F79" s="39">
        <v>346.76900000000001</v>
      </c>
      <c r="G79" s="48">
        <f t="shared" si="5"/>
        <v>793.1690000000001</v>
      </c>
      <c r="H79" s="39">
        <f t="shared" si="6"/>
        <v>805.25900000000013</v>
      </c>
      <c r="I79" s="39"/>
      <c r="J79" s="39">
        <f t="shared" si="4"/>
        <v>805.25900000000013</v>
      </c>
    </row>
    <row r="80" spans="2:10" x14ac:dyDescent="0.2">
      <c r="B80" s="38" t="s">
        <v>68</v>
      </c>
      <c r="C80" s="39">
        <v>21.58</v>
      </c>
      <c r="D80" s="39">
        <v>123.52000000000005</v>
      </c>
      <c r="E80" s="39">
        <v>1.25</v>
      </c>
      <c r="F80" s="39">
        <v>290.29999999999984</v>
      </c>
      <c r="G80" s="48">
        <f t="shared" si="5"/>
        <v>415.06999999999988</v>
      </c>
      <c r="H80" s="39">
        <f t="shared" si="6"/>
        <v>436.64999999999986</v>
      </c>
      <c r="I80" s="39"/>
      <c r="J80" s="39">
        <f t="shared" si="4"/>
        <v>436.64999999999986</v>
      </c>
    </row>
    <row r="81" spans="2:10" x14ac:dyDescent="0.2">
      <c r="B81" s="38" t="s">
        <v>69</v>
      </c>
      <c r="C81" s="39">
        <v>3.0399999999999996</v>
      </c>
      <c r="D81" s="39">
        <v>320.43999999999988</v>
      </c>
      <c r="E81" s="39">
        <v>22.881000000000004</v>
      </c>
      <c r="F81" s="39">
        <v>496.56099999999952</v>
      </c>
      <c r="G81" s="48">
        <f t="shared" si="5"/>
        <v>839.88199999999938</v>
      </c>
      <c r="H81" s="39">
        <f t="shared" si="6"/>
        <v>842.92199999999934</v>
      </c>
      <c r="I81" s="39"/>
      <c r="J81" s="39">
        <f t="shared" si="4"/>
        <v>842.92199999999934</v>
      </c>
    </row>
    <row r="82" spans="2:10" ht="15" x14ac:dyDescent="0.25">
      <c r="B82" s="30" t="s">
        <v>70</v>
      </c>
      <c r="C82" s="30">
        <v>115.28400000000002</v>
      </c>
      <c r="D82" s="30">
        <v>3575.9329999999945</v>
      </c>
      <c r="E82" s="30">
        <v>2137.5039999999995</v>
      </c>
      <c r="F82" s="30">
        <v>6423.9919999999984</v>
      </c>
      <c r="G82" s="46">
        <f t="shared" si="5"/>
        <v>12137.428999999993</v>
      </c>
      <c r="H82" s="30">
        <f t="shared" si="6"/>
        <v>12252.712999999992</v>
      </c>
      <c r="I82" s="30">
        <v>25.35</v>
      </c>
      <c r="J82" s="30">
        <f t="shared" si="4"/>
        <v>12278.062999999993</v>
      </c>
    </row>
    <row r="83" spans="2:10" x14ac:dyDescent="0.2">
      <c r="B83" s="38" t="s">
        <v>71</v>
      </c>
      <c r="C83" s="39">
        <v>0.79</v>
      </c>
      <c r="D83" s="39">
        <v>68.069999999999993</v>
      </c>
      <c r="E83" s="39">
        <v>49.36</v>
      </c>
      <c r="F83" s="39">
        <v>351.6939999999999</v>
      </c>
      <c r="G83" s="48">
        <f t="shared" si="5"/>
        <v>469.12399999999991</v>
      </c>
      <c r="H83" s="39">
        <f t="shared" si="6"/>
        <v>469.91399999999993</v>
      </c>
      <c r="I83" s="39"/>
      <c r="J83" s="39">
        <f t="shared" si="4"/>
        <v>469.91399999999993</v>
      </c>
    </row>
    <row r="84" spans="2:10" x14ac:dyDescent="0.2">
      <c r="B84" s="38" t="s">
        <v>72</v>
      </c>
      <c r="C84" s="39">
        <v>9.5200000000000014</v>
      </c>
      <c r="D84" s="39">
        <v>29.7</v>
      </c>
      <c r="E84" s="39">
        <v>198.459</v>
      </c>
      <c r="F84" s="39">
        <v>538.95299999999975</v>
      </c>
      <c r="G84" s="48">
        <f t="shared" si="5"/>
        <v>767.11199999999974</v>
      </c>
      <c r="H84" s="39">
        <f t="shared" si="6"/>
        <v>776.63199999999972</v>
      </c>
      <c r="I84" s="39"/>
      <c r="J84" s="39">
        <f t="shared" si="4"/>
        <v>776.63199999999972</v>
      </c>
    </row>
    <row r="85" spans="2:10" x14ac:dyDescent="0.2">
      <c r="B85" s="38" t="s">
        <v>73</v>
      </c>
      <c r="C85" s="39">
        <v>15.580000000000004</v>
      </c>
      <c r="D85" s="39">
        <v>181.27199999999991</v>
      </c>
      <c r="E85" s="39">
        <v>199.65599999999998</v>
      </c>
      <c r="F85" s="39">
        <v>497.87800000000021</v>
      </c>
      <c r="G85" s="48">
        <f t="shared" si="5"/>
        <v>878.80600000000004</v>
      </c>
      <c r="H85" s="39">
        <f t="shared" si="6"/>
        <v>894.38600000000008</v>
      </c>
      <c r="I85" s="39"/>
      <c r="J85" s="39">
        <f t="shared" si="4"/>
        <v>894.38600000000008</v>
      </c>
    </row>
    <row r="86" spans="2:10" x14ac:dyDescent="0.2">
      <c r="B86" s="38" t="s">
        <v>74</v>
      </c>
      <c r="C86" s="39">
        <v>0.86299999999999999</v>
      </c>
      <c r="D86" s="39">
        <v>413.52299999999985</v>
      </c>
      <c r="E86" s="39">
        <v>333.37299999999999</v>
      </c>
      <c r="F86" s="39">
        <v>74.571999999999989</v>
      </c>
      <c r="G86" s="48">
        <f t="shared" si="5"/>
        <v>821.46799999999985</v>
      </c>
      <c r="H86" s="39">
        <f t="shared" si="6"/>
        <v>822.3309999999999</v>
      </c>
      <c r="I86" s="39"/>
      <c r="J86" s="39">
        <f t="shared" si="4"/>
        <v>822.3309999999999</v>
      </c>
    </row>
    <row r="87" spans="2:10" x14ac:dyDescent="0.2">
      <c r="B87" s="38" t="s">
        <v>75</v>
      </c>
      <c r="C87" s="39">
        <v>10.179</v>
      </c>
      <c r="D87" s="39">
        <v>135.47299999999998</v>
      </c>
      <c r="E87" s="39">
        <v>33.405999999999999</v>
      </c>
      <c r="F87" s="39">
        <v>452.50100000000003</v>
      </c>
      <c r="G87" s="48">
        <f t="shared" si="5"/>
        <v>621.38</v>
      </c>
      <c r="H87" s="39">
        <f t="shared" si="6"/>
        <v>631.55899999999997</v>
      </c>
      <c r="I87" s="39"/>
      <c r="J87" s="39">
        <f t="shared" si="4"/>
        <v>631.55899999999997</v>
      </c>
    </row>
    <row r="88" spans="2:10" x14ac:dyDescent="0.2">
      <c r="B88" s="38" t="s">
        <v>77</v>
      </c>
      <c r="C88" s="39">
        <v>3.7199999999999998</v>
      </c>
      <c r="D88" s="39">
        <v>656.09399999999982</v>
      </c>
      <c r="E88" s="39">
        <v>183.77100000000002</v>
      </c>
      <c r="F88" s="39">
        <v>636.70700000000011</v>
      </c>
      <c r="G88" s="48">
        <f t="shared" si="5"/>
        <v>1476.5719999999999</v>
      </c>
      <c r="H88" s="39">
        <f t="shared" si="6"/>
        <v>1480.2919999999999</v>
      </c>
      <c r="I88" s="39">
        <v>15.22</v>
      </c>
      <c r="J88" s="39">
        <f t="shared" si="4"/>
        <v>1495.5119999999999</v>
      </c>
    </row>
    <row r="89" spans="2:10" x14ac:dyDescent="0.2">
      <c r="B89" s="38" t="s">
        <v>70</v>
      </c>
      <c r="C89" s="39">
        <v>56.792000000000009</v>
      </c>
      <c r="D89" s="39">
        <v>273.58099999999985</v>
      </c>
      <c r="E89" s="39">
        <v>17.296000000000003</v>
      </c>
      <c r="F89" s="39">
        <v>112.84500000000001</v>
      </c>
      <c r="G89" s="48">
        <f t="shared" si="5"/>
        <v>403.72199999999987</v>
      </c>
      <c r="H89" s="39">
        <f t="shared" si="6"/>
        <v>460.5139999999999</v>
      </c>
      <c r="I89" s="39"/>
      <c r="J89" s="39">
        <f t="shared" si="4"/>
        <v>460.5139999999999</v>
      </c>
    </row>
    <row r="90" spans="2:10" x14ac:dyDescent="0.2">
      <c r="B90" s="38" t="s">
        <v>78</v>
      </c>
      <c r="C90" s="39"/>
      <c r="D90" s="39">
        <v>201.089</v>
      </c>
      <c r="E90" s="39">
        <v>503.93999999999983</v>
      </c>
      <c r="F90" s="39">
        <v>272.28800000000001</v>
      </c>
      <c r="G90" s="48">
        <f t="shared" si="5"/>
        <v>977.31699999999978</v>
      </c>
      <c r="H90" s="39">
        <f t="shared" si="6"/>
        <v>977.31699999999978</v>
      </c>
      <c r="I90" s="39"/>
      <c r="J90" s="39">
        <f t="shared" si="4"/>
        <v>977.31699999999978</v>
      </c>
    </row>
    <row r="91" spans="2:10" x14ac:dyDescent="0.2">
      <c r="B91" s="38" t="s">
        <v>210</v>
      </c>
      <c r="C91" s="39">
        <v>2.48</v>
      </c>
      <c r="D91" s="39">
        <v>903.2169999999951</v>
      </c>
      <c r="E91" s="39">
        <v>554.57700000000011</v>
      </c>
      <c r="F91" s="39">
        <v>1403.714999999999</v>
      </c>
      <c r="G91" s="48">
        <f t="shared" si="5"/>
        <v>2861.5089999999946</v>
      </c>
      <c r="H91" s="39">
        <f t="shared" si="6"/>
        <v>2863.9889999999946</v>
      </c>
      <c r="I91" s="39"/>
      <c r="J91" s="39">
        <f t="shared" si="4"/>
        <v>2863.9889999999946</v>
      </c>
    </row>
    <row r="92" spans="2:10" x14ac:dyDescent="0.2">
      <c r="B92" s="38" t="s">
        <v>79</v>
      </c>
      <c r="C92" s="39">
        <v>0.49</v>
      </c>
      <c r="D92" s="39">
        <v>269.54000000000002</v>
      </c>
      <c r="E92" s="39">
        <v>35.489999999999995</v>
      </c>
      <c r="F92" s="39">
        <v>272.83600000000001</v>
      </c>
      <c r="G92" s="48">
        <f t="shared" si="5"/>
        <v>577.86599999999999</v>
      </c>
      <c r="H92" s="39">
        <f t="shared" si="6"/>
        <v>578.35599999999999</v>
      </c>
      <c r="I92" s="39">
        <v>10.129999999999999</v>
      </c>
      <c r="J92" s="39">
        <f t="shared" si="4"/>
        <v>588.48599999999999</v>
      </c>
    </row>
    <row r="93" spans="2:10" x14ac:dyDescent="0.2">
      <c r="B93" s="38" t="s">
        <v>80</v>
      </c>
      <c r="C93" s="39"/>
      <c r="D93" s="39">
        <v>214.59200000000004</v>
      </c>
      <c r="E93" s="39"/>
      <c r="F93" s="39">
        <v>769.08299999999986</v>
      </c>
      <c r="G93" s="48">
        <f t="shared" si="5"/>
        <v>983.67499999999995</v>
      </c>
      <c r="H93" s="39">
        <f t="shared" si="6"/>
        <v>983.67499999999995</v>
      </c>
      <c r="I93" s="39"/>
      <c r="J93" s="39">
        <f t="shared" si="4"/>
        <v>983.67499999999995</v>
      </c>
    </row>
    <row r="94" spans="2:10" x14ac:dyDescent="0.2">
      <c r="B94" s="38" t="s">
        <v>81</v>
      </c>
      <c r="C94" s="39">
        <v>9.43</v>
      </c>
      <c r="D94" s="39">
        <v>46.081999999999979</v>
      </c>
      <c r="E94" s="39"/>
      <c r="F94" s="39">
        <v>957.76899999999978</v>
      </c>
      <c r="G94" s="48">
        <f t="shared" si="5"/>
        <v>1003.8509999999998</v>
      </c>
      <c r="H94" s="39">
        <f t="shared" si="6"/>
        <v>1013.2809999999997</v>
      </c>
      <c r="I94" s="39"/>
      <c r="J94" s="39">
        <f t="shared" si="4"/>
        <v>1013.2809999999997</v>
      </c>
    </row>
    <row r="95" spans="2:10" x14ac:dyDescent="0.2">
      <c r="B95" s="38" t="s">
        <v>82</v>
      </c>
      <c r="C95" s="39">
        <v>5.4399999999999995</v>
      </c>
      <c r="D95" s="39">
        <v>183.7</v>
      </c>
      <c r="E95" s="39">
        <v>28.176000000000002</v>
      </c>
      <c r="F95" s="39">
        <v>83.15100000000001</v>
      </c>
      <c r="G95" s="48">
        <f t="shared" si="5"/>
        <v>295.02699999999999</v>
      </c>
      <c r="H95" s="39">
        <f t="shared" si="6"/>
        <v>300.46699999999998</v>
      </c>
      <c r="I95" s="39"/>
      <c r="J95" s="39">
        <f t="shared" si="4"/>
        <v>300.46699999999998</v>
      </c>
    </row>
    <row r="96" spans="2:10" ht="15" x14ac:dyDescent="0.25">
      <c r="B96" s="30" t="s">
        <v>83</v>
      </c>
      <c r="C96" s="30">
        <v>0.66</v>
      </c>
      <c r="D96" s="30">
        <v>938.21</v>
      </c>
      <c r="E96" s="30">
        <v>1746.3820000000005</v>
      </c>
      <c r="F96" s="30">
        <v>2135.8229999999999</v>
      </c>
      <c r="G96" s="46">
        <f t="shared" si="5"/>
        <v>4820.4150000000009</v>
      </c>
      <c r="H96" s="30">
        <f t="shared" si="6"/>
        <v>4821.0750000000007</v>
      </c>
      <c r="I96" s="30"/>
      <c r="J96" s="30">
        <f t="shared" si="4"/>
        <v>4821.0750000000007</v>
      </c>
    </row>
    <row r="97" spans="2:10" x14ac:dyDescent="0.2">
      <c r="B97" s="38" t="s">
        <v>84</v>
      </c>
      <c r="C97" s="39"/>
      <c r="D97" s="39">
        <v>39.200000000000003</v>
      </c>
      <c r="E97" s="39">
        <v>300.97499999999991</v>
      </c>
      <c r="F97" s="39">
        <v>68.11</v>
      </c>
      <c r="G97" s="48">
        <f t="shared" si="5"/>
        <v>408.28499999999991</v>
      </c>
      <c r="H97" s="39">
        <f t="shared" si="6"/>
        <v>408.28499999999991</v>
      </c>
      <c r="I97" s="39"/>
      <c r="J97" s="39">
        <f t="shared" si="4"/>
        <v>408.28499999999991</v>
      </c>
    </row>
    <row r="98" spans="2:10" x14ac:dyDescent="0.2">
      <c r="B98" s="38" t="s">
        <v>85</v>
      </c>
      <c r="C98" s="39"/>
      <c r="D98" s="39">
        <v>42.160000000000004</v>
      </c>
      <c r="E98" s="39">
        <v>47.480000000000004</v>
      </c>
      <c r="F98" s="39">
        <v>403.88999999999993</v>
      </c>
      <c r="G98" s="48">
        <f t="shared" si="5"/>
        <v>493.53</v>
      </c>
      <c r="H98" s="39">
        <f t="shared" si="6"/>
        <v>493.53</v>
      </c>
      <c r="I98" s="39"/>
      <c r="J98" s="39">
        <f t="shared" si="4"/>
        <v>493.53</v>
      </c>
    </row>
    <row r="99" spans="2:10" x14ac:dyDescent="0.2">
      <c r="B99" s="38" t="s">
        <v>86</v>
      </c>
      <c r="C99" s="39"/>
      <c r="D99" s="39">
        <v>248.70000000000002</v>
      </c>
      <c r="E99" s="39">
        <v>102.88999999999999</v>
      </c>
      <c r="F99" s="39">
        <v>97.850000000000023</v>
      </c>
      <c r="G99" s="48">
        <f t="shared" si="5"/>
        <v>449.44000000000005</v>
      </c>
      <c r="H99" s="39">
        <f t="shared" si="6"/>
        <v>449.44000000000005</v>
      </c>
      <c r="I99" s="39"/>
      <c r="J99" s="39">
        <f t="shared" si="4"/>
        <v>449.44000000000005</v>
      </c>
    </row>
    <row r="100" spans="2:10" x14ac:dyDescent="0.2">
      <c r="B100" s="38" t="s">
        <v>87</v>
      </c>
      <c r="C100" s="39"/>
      <c r="D100" s="39">
        <v>56.069999999999993</v>
      </c>
      <c r="E100" s="39">
        <v>279.37</v>
      </c>
      <c r="F100" s="39">
        <v>335.95400000000006</v>
      </c>
      <c r="G100" s="48">
        <f t="shared" si="5"/>
        <v>671.39400000000001</v>
      </c>
      <c r="H100" s="39">
        <f t="shared" si="6"/>
        <v>671.39400000000001</v>
      </c>
      <c r="I100" s="39"/>
      <c r="J100" s="39">
        <f t="shared" si="4"/>
        <v>671.39400000000001</v>
      </c>
    </row>
    <row r="101" spans="2:10" x14ac:dyDescent="0.2">
      <c r="B101" s="38" t="s">
        <v>83</v>
      </c>
      <c r="C101" s="39"/>
      <c r="D101" s="39">
        <v>119.09</v>
      </c>
      <c r="E101" s="39">
        <v>53.669999999999995</v>
      </c>
      <c r="F101" s="39">
        <v>704.68</v>
      </c>
      <c r="G101" s="48">
        <f t="shared" si="5"/>
        <v>877.43999999999994</v>
      </c>
      <c r="H101" s="39">
        <f t="shared" si="6"/>
        <v>877.43999999999994</v>
      </c>
      <c r="I101" s="39"/>
      <c r="J101" s="39">
        <f t="shared" si="4"/>
        <v>877.43999999999994</v>
      </c>
    </row>
    <row r="102" spans="2:10" x14ac:dyDescent="0.2">
      <c r="B102" s="38" t="s">
        <v>88</v>
      </c>
      <c r="C102" s="39"/>
      <c r="D102" s="39">
        <v>26.36</v>
      </c>
      <c r="E102" s="39">
        <v>46.129999999999995</v>
      </c>
      <c r="F102" s="39">
        <v>386.65200000000004</v>
      </c>
      <c r="G102" s="48">
        <f t="shared" si="5"/>
        <v>459.14200000000005</v>
      </c>
      <c r="H102" s="39">
        <f t="shared" si="6"/>
        <v>459.14200000000005</v>
      </c>
      <c r="I102" s="39"/>
      <c r="J102" s="39">
        <f t="shared" si="4"/>
        <v>459.14200000000005</v>
      </c>
    </row>
    <row r="103" spans="2:10" x14ac:dyDescent="0.2">
      <c r="B103" s="38" t="s">
        <v>89</v>
      </c>
      <c r="C103" s="39">
        <v>0.66</v>
      </c>
      <c r="D103" s="39">
        <v>406.62999999999994</v>
      </c>
      <c r="E103" s="39">
        <v>915.86700000000053</v>
      </c>
      <c r="F103" s="39">
        <v>138.68700000000001</v>
      </c>
      <c r="G103" s="48">
        <f t="shared" si="5"/>
        <v>1461.1840000000007</v>
      </c>
      <c r="H103" s="39">
        <f t="shared" si="6"/>
        <v>1461.8440000000007</v>
      </c>
      <c r="I103" s="39"/>
      <c r="J103" s="39">
        <f t="shared" si="4"/>
        <v>1461.8440000000007</v>
      </c>
    </row>
    <row r="104" spans="2:10" ht="15" x14ac:dyDescent="0.25">
      <c r="B104" s="30" t="s">
        <v>183</v>
      </c>
      <c r="C104" s="30">
        <v>4.0200000000000005</v>
      </c>
      <c r="D104" s="30">
        <v>2035.4419999999996</v>
      </c>
      <c r="E104" s="30">
        <v>1510.6120000000005</v>
      </c>
      <c r="F104" s="30">
        <v>2080.6030000000001</v>
      </c>
      <c r="G104" s="46">
        <f>SUM(D104:F104)</f>
        <v>5626.6570000000002</v>
      </c>
      <c r="H104" s="30">
        <f>+G104+C104</f>
        <v>5630.6770000000006</v>
      </c>
      <c r="I104" s="30"/>
      <c r="J104" s="30">
        <f>+I104+H104</f>
        <v>5630.6770000000006</v>
      </c>
    </row>
    <row r="105" spans="2:10" x14ac:dyDescent="0.2">
      <c r="B105" s="38" t="s">
        <v>197</v>
      </c>
      <c r="C105" s="39"/>
      <c r="D105" s="39">
        <v>207.8</v>
      </c>
      <c r="E105" s="39">
        <v>288.85000000000002</v>
      </c>
      <c r="F105" s="39">
        <v>184.68</v>
      </c>
      <c r="G105" s="48">
        <f t="shared" si="5"/>
        <v>681.33</v>
      </c>
      <c r="H105" s="39">
        <f t="shared" si="6"/>
        <v>681.33</v>
      </c>
      <c r="I105" s="39"/>
      <c r="J105" s="39">
        <f t="shared" ref="J105:J168" si="7">+I105+H105</f>
        <v>681.33</v>
      </c>
    </row>
    <row r="106" spans="2:10" x14ac:dyDescent="0.2">
      <c r="B106" s="38" t="s">
        <v>176</v>
      </c>
      <c r="C106" s="39"/>
      <c r="D106" s="39"/>
      <c r="E106" s="39"/>
      <c r="F106" s="39">
        <v>8.01</v>
      </c>
      <c r="G106" s="48">
        <f>SUM(D106:F106)</f>
        <v>8.01</v>
      </c>
      <c r="H106" s="39">
        <f>+G106+C106</f>
        <v>8.01</v>
      </c>
      <c r="I106" s="39"/>
      <c r="J106" s="39">
        <f t="shared" si="7"/>
        <v>8.01</v>
      </c>
    </row>
    <row r="107" spans="2:10" x14ac:dyDescent="0.2">
      <c r="B107" s="38" t="s">
        <v>91</v>
      </c>
      <c r="C107" s="39"/>
      <c r="D107" s="39">
        <v>38.900000000000006</v>
      </c>
      <c r="E107" s="39">
        <v>169.34</v>
      </c>
      <c r="F107" s="39">
        <v>87.829999999999984</v>
      </c>
      <c r="G107" s="48">
        <f t="shared" si="5"/>
        <v>296.07</v>
      </c>
      <c r="H107" s="39">
        <f t="shared" si="6"/>
        <v>296.07</v>
      </c>
      <c r="I107" s="39"/>
      <c r="J107" s="39">
        <f t="shared" si="7"/>
        <v>296.07</v>
      </c>
    </row>
    <row r="108" spans="2:10" x14ac:dyDescent="0.2">
      <c r="B108" s="38" t="s">
        <v>92</v>
      </c>
      <c r="C108" s="39"/>
      <c r="D108" s="39"/>
      <c r="E108" s="39"/>
      <c r="F108" s="39">
        <v>48.199999999999996</v>
      </c>
      <c r="G108" s="48">
        <f t="shared" si="5"/>
        <v>48.199999999999996</v>
      </c>
      <c r="H108" s="39">
        <f t="shared" si="6"/>
        <v>48.199999999999996</v>
      </c>
      <c r="I108" s="39"/>
      <c r="J108" s="39">
        <f t="shared" si="7"/>
        <v>48.199999999999996</v>
      </c>
    </row>
    <row r="109" spans="2:10" x14ac:dyDescent="0.2">
      <c r="B109" s="38" t="s">
        <v>232</v>
      </c>
      <c r="C109" s="39"/>
      <c r="D109" s="39">
        <v>117.57199999999999</v>
      </c>
      <c r="E109" s="39"/>
      <c r="F109" s="39">
        <v>201.61999999999998</v>
      </c>
      <c r="G109" s="48">
        <f t="shared" si="5"/>
        <v>319.19199999999995</v>
      </c>
      <c r="H109" s="39">
        <f t="shared" si="6"/>
        <v>319.19199999999995</v>
      </c>
      <c r="I109" s="39"/>
      <c r="J109" s="39">
        <f t="shared" si="7"/>
        <v>319.19199999999995</v>
      </c>
    </row>
    <row r="110" spans="2:10" x14ac:dyDescent="0.2">
      <c r="B110" s="38" t="s">
        <v>183</v>
      </c>
      <c r="C110" s="39"/>
      <c r="D110" s="39">
        <v>810.17</v>
      </c>
      <c r="E110" s="39"/>
      <c r="F110" s="39">
        <v>505.12999999999988</v>
      </c>
      <c r="G110" s="48">
        <f t="shared" si="5"/>
        <v>1315.2999999999997</v>
      </c>
      <c r="H110" s="39">
        <f t="shared" si="6"/>
        <v>1315.2999999999997</v>
      </c>
      <c r="I110" s="39"/>
      <c r="J110" s="39">
        <f t="shared" si="7"/>
        <v>1315.2999999999997</v>
      </c>
    </row>
    <row r="111" spans="2:10" x14ac:dyDescent="0.2">
      <c r="B111" s="38" t="s">
        <v>94</v>
      </c>
      <c r="C111" s="39"/>
      <c r="D111" s="39">
        <v>145.32999999999998</v>
      </c>
      <c r="E111" s="39">
        <v>57.46</v>
      </c>
      <c r="F111" s="39">
        <v>136.09</v>
      </c>
      <c r="G111" s="48">
        <f t="shared" si="5"/>
        <v>338.88</v>
      </c>
      <c r="H111" s="39">
        <f t="shared" si="6"/>
        <v>338.88</v>
      </c>
      <c r="I111" s="39"/>
      <c r="J111" s="39">
        <f t="shared" si="7"/>
        <v>338.88</v>
      </c>
    </row>
    <row r="112" spans="2:10" x14ac:dyDescent="0.2">
      <c r="B112" s="38" t="s">
        <v>198</v>
      </c>
      <c r="C112" s="39">
        <v>4.0200000000000005</v>
      </c>
      <c r="D112" s="39">
        <v>327.5899999999998</v>
      </c>
      <c r="E112" s="39">
        <v>101.85000000000002</v>
      </c>
      <c r="F112" s="39">
        <v>303.94300000000021</v>
      </c>
      <c r="G112" s="48">
        <f t="shared" si="5"/>
        <v>733.38300000000004</v>
      </c>
      <c r="H112" s="39">
        <f t="shared" si="6"/>
        <v>737.40300000000002</v>
      </c>
      <c r="I112" s="39"/>
      <c r="J112" s="39">
        <f t="shared" si="7"/>
        <v>737.40300000000002</v>
      </c>
    </row>
    <row r="113" spans="2:10" x14ac:dyDescent="0.2">
      <c r="B113" s="38" t="s">
        <v>211</v>
      </c>
      <c r="C113" s="39"/>
      <c r="D113" s="39">
        <v>48.500000000000014</v>
      </c>
      <c r="E113" s="39">
        <v>91.74</v>
      </c>
      <c r="F113" s="39">
        <v>94.049999999999983</v>
      </c>
      <c r="G113" s="48">
        <f t="shared" si="5"/>
        <v>234.29</v>
      </c>
      <c r="H113" s="39">
        <f t="shared" si="6"/>
        <v>234.29</v>
      </c>
      <c r="I113" s="39"/>
      <c r="J113" s="39">
        <f t="shared" si="7"/>
        <v>234.29</v>
      </c>
    </row>
    <row r="114" spans="2:10" x14ac:dyDescent="0.2">
      <c r="B114" s="38" t="s">
        <v>199</v>
      </c>
      <c r="C114" s="39"/>
      <c r="D114" s="39">
        <v>153.85999999999999</v>
      </c>
      <c r="E114" s="39">
        <v>352.06200000000018</v>
      </c>
      <c r="F114" s="39">
        <v>271.1099999999999</v>
      </c>
      <c r="G114" s="48">
        <f t="shared" si="5"/>
        <v>777.03200000000004</v>
      </c>
      <c r="H114" s="39">
        <f t="shared" si="6"/>
        <v>777.03200000000004</v>
      </c>
      <c r="I114" s="39"/>
      <c r="J114" s="39">
        <f t="shared" si="7"/>
        <v>777.03200000000004</v>
      </c>
    </row>
    <row r="115" spans="2:10" x14ac:dyDescent="0.2">
      <c r="B115" s="38" t="s">
        <v>95</v>
      </c>
      <c r="C115" s="39"/>
      <c r="D115" s="39">
        <v>127.57999999999998</v>
      </c>
      <c r="E115" s="39">
        <v>309.45000000000027</v>
      </c>
      <c r="F115" s="39">
        <v>159.19999999999999</v>
      </c>
      <c r="G115" s="48">
        <f t="shared" si="5"/>
        <v>596.23000000000025</v>
      </c>
      <c r="H115" s="39">
        <f t="shared" si="6"/>
        <v>596.23000000000025</v>
      </c>
      <c r="I115" s="39"/>
      <c r="J115" s="39">
        <f t="shared" si="7"/>
        <v>596.23000000000025</v>
      </c>
    </row>
    <row r="116" spans="2:10" x14ac:dyDescent="0.2">
      <c r="B116" s="38" t="s">
        <v>96</v>
      </c>
      <c r="C116" s="39"/>
      <c r="D116" s="39">
        <v>58.139999999999993</v>
      </c>
      <c r="E116" s="39">
        <v>139.86000000000001</v>
      </c>
      <c r="F116" s="39">
        <v>80.740000000000009</v>
      </c>
      <c r="G116" s="48">
        <f t="shared" si="5"/>
        <v>278.74</v>
      </c>
      <c r="H116" s="39">
        <f t="shared" si="6"/>
        <v>278.74</v>
      </c>
      <c r="I116" s="39"/>
      <c r="J116" s="39">
        <f t="shared" si="7"/>
        <v>278.74</v>
      </c>
    </row>
    <row r="117" spans="2:10" ht="15" x14ac:dyDescent="0.25">
      <c r="B117" s="30" t="s">
        <v>97</v>
      </c>
      <c r="C117" s="30">
        <v>82.02</v>
      </c>
      <c r="D117" s="30">
        <v>150.559</v>
      </c>
      <c r="E117" s="30">
        <v>114.167</v>
      </c>
      <c r="F117" s="30">
        <v>1717.4639999999997</v>
      </c>
      <c r="G117" s="46">
        <f t="shared" si="5"/>
        <v>1982.1899999999996</v>
      </c>
      <c r="H117" s="30">
        <f t="shared" si="6"/>
        <v>2064.2099999999996</v>
      </c>
      <c r="I117" s="30"/>
      <c r="J117" s="30">
        <f t="shared" si="7"/>
        <v>2064.2099999999996</v>
      </c>
    </row>
    <row r="118" spans="2:10" x14ac:dyDescent="0.2">
      <c r="B118" s="38" t="s">
        <v>98</v>
      </c>
      <c r="C118" s="39">
        <v>26.980000000000004</v>
      </c>
      <c r="D118" s="39">
        <v>22.599</v>
      </c>
      <c r="E118" s="39">
        <v>74.346999999999994</v>
      </c>
      <c r="F118" s="39">
        <v>67.081000000000003</v>
      </c>
      <c r="G118" s="48">
        <f t="shared" si="5"/>
        <v>164.02699999999999</v>
      </c>
      <c r="H118" s="39">
        <f t="shared" si="6"/>
        <v>191.00700000000001</v>
      </c>
      <c r="I118" s="39"/>
      <c r="J118" s="39">
        <f t="shared" si="7"/>
        <v>191.00700000000001</v>
      </c>
    </row>
    <row r="119" spans="2:10" x14ac:dyDescent="0.2">
      <c r="B119" s="38" t="s">
        <v>97</v>
      </c>
      <c r="C119" s="39">
        <v>26.859999999999992</v>
      </c>
      <c r="D119" s="39">
        <v>10.260000000000002</v>
      </c>
      <c r="E119" s="39">
        <v>2.5099999999999998</v>
      </c>
      <c r="F119" s="39">
        <v>545.851</v>
      </c>
      <c r="G119" s="48">
        <f t="shared" si="5"/>
        <v>558.62099999999998</v>
      </c>
      <c r="H119" s="39">
        <f t="shared" si="6"/>
        <v>585.48099999999999</v>
      </c>
      <c r="I119" s="39"/>
      <c r="J119" s="39">
        <f t="shared" si="7"/>
        <v>585.48099999999999</v>
      </c>
    </row>
    <row r="120" spans="2:10" x14ac:dyDescent="0.2">
      <c r="B120" s="38" t="s">
        <v>99</v>
      </c>
      <c r="C120" s="39">
        <v>22.08</v>
      </c>
      <c r="D120" s="39">
        <v>59.160000000000004</v>
      </c>
      <c r="E120" s="39">
        <v>8.64</v>
      </c>
      <c r="F120" s="39">
        <v>517.74999999999989</v>
      </c>
      <c r="G120" s="48">
        <f t="shared" si="5"/>
        <v>585.54999999999995</v>
      </c>
      <c r="H120" s="39">
        <f t="shared" si="6"/>
        <v>607.63</v>
      </c>
      <c r="I120" s="39"/>
      <c r="J120" s="39">
        <f t="shared" si="7"/>
        <v>607.63</v>
      </c>
    </row>
    <row r="121" spans="2:10" x14ac:dyDescent="0.2">
      <c r="B121" s="38" t="s">
        <v>100</v>
      </c>
      <c r="C121" s="39">
        <v>6.04</v>
      </c>
      <c r="D121" s="39"/>
      <c r="E121" s="39"/>
      <c r="F121" s="39">
        <v>189.20000000000002</v>
      </c>
      <c r="G121" s="48">
        <f t="shared" si="5"/>
        <v>189.20000000000002</v>
      </c>
      <c r="H121" s="39">
        <f t="shared" si="6"/>
        <v>195.24</v>
      </c>
      <c r="I121" s="39"/>
      <c r="J121" s="39">
        <f t="shared" si="7"/>
        <v>195.24</v>
      </c>
    </row>
    <row r="122" spans="2:10" x14ac:dyDescent="0.2">
      <c r="B122" s="38" t="s">
        <v>101</v>
      </c>
      <c r="C122" s="39">
        <v>0.06</v>
      </c>
      <c r="D122" s="39">
        <v>58.539999999999992</v>
      </c>
      <c r="E122" s="39">
        <v>28.669999999999998</v>
      </c>
      <c r="F122" s="39">
        <v>397.58199999999988</v>
      </c>
      <c r="G122" s="48">
        <f t="shared" si="5"/>
        <v>484.79199999999986</v>
      </c>
      <c r="H122" s="39">
        <f t="shared" si="6"/>
        <v>484.85199999999986</v>
      </c>
      <c r="I122" s="39"/>
      <c r="J122" s="39">
        <f t="shared" si="7"/>
        <v>484.85199999999986</v>
      </c>
    </row>
    <row r="123" spans="2:10" ht="15" x14ac:dyDescent="0.25">
      <c r="B123" s="30" t="s">
        <v>185</v>
      </c>
      <c r="C123" s="30">
        <v>212.89600000000007</v>
      </c>
      <c r="D123" s="30">
        <v>3015.8289999999984</v>
      </c>
      <c r="E123" s="30">
        <v>2800.6579999999999</v>
      </c>
      <c r="F123" s="30">
        <v>3086.1320000000001</v>
      </c>
      <c r="G123" s="46">
        <f t="shared" si="5"/>
        <v>8902.6189999999988</v>
      </c>
      <c r="H123" s="30">
        <f t="shared" si="6"/>
        <v>9115.5149999999994</v>
      </c>
      <c r="I123" s="30"/>
      <c r="J123" s="30">
        <f t="shared" si="7"/>
        <v>9115.5149999999994</v>
      </c>
    </row>
    <row r="124" spans="2:10" x14ac:dyDescent="0.2">
      <c r="B124" s="38" t="s">
        <v>103</v>
      </c>
      <c r="C124" s="39">
        <v>0.26</v>
      </c>
      <c r="D124" s="39">
        <v>1053.7009999999991</v>
      </c>
      <c r="E124" s="39">
        <v>1107.8679999999999</v>
      </c>
      <c r="F124" s="39">
        <v>59.289999999999992</v>
      </c>
      <c r="G124" s="48">
        <f t="shared" si="5"/>
        <v>2220.858999999999</v>
      </c>
      <c r="H124" s="39">
        <f t="shared" si="6"/>
        <v>2221.1189999999992</v>
      </c>
      <c r="I124" s="39"/>
      <c r="J124" s="39">
        <f t="shared" si="7"/>
        <v>2221.1189999999992</v>
      </c>
    </row>
    <row r="125" spans="2:10" x14ac:dyDescent="0.2">
      <c r="B125" s="38" t="s">
        <v>200</v>
      </c>
      <c r="C125" s="39">
        <v>37.579999999999991</v>
      </c>
      <c r="D125" s="39">
        <v>178.46</v>
      </c>
      <c r="E125" s="39">
        <v>82.319999999999979</v>
      </c>
      <c r="F125" s="39">
        <v>130.92999999999998</v>
      </c>
      <c r="G125" s="48">
        <f t="shared" si="5"/>
        <v>391.70999999999992</v>
      </c>
      <c r="H125" s="39">
        <f t="shared" si="6"/>
        <v>429.28999999999991</v>
      </c>
      <c r="I125" s="39"/>
      <c r="J125" s="39">
        <f t="shared" si="7"/>
        <v>429.28999999999991</v>
      </c>
    </row>
    <row r="126" spans="2:10" x14ac:dyDescent="0.2">
      <c r="B126" s="38" t="s">
        <v>214</v>
      </c>
      <c r="C126" s="39">
        <v>12.540000000000001</v>
      </c>
      <c r="D126" s="39">
        <v>484.34499999999991</v>
      </c>
      <c r="E126" s="39">
        <v>95.796000000000006</v>
      </c>
      <c r="F126" s="39">
        <v>310.55399999999992</v>
      </c>
      <c r="G126" s="48">
        <f t="shared" si="5"/>
        <v>890.69499999999994</v>
      </c>
      <c r="H126" s="39">
        <f t="shared" si="6"/>
        <v>903.2349999999999</v>
      </c>
      <c r="I126" s="39"/>
      <c r="J126" s="39">
        <f t="shared" si="7"/>
        <v>903.2349999999999</v>
      </c>
    </row>
    <row r="127" spans="2:10" x14ac:dyDescent="0.2">
      <c r="B127" s="38" t="s">
        <v>104</v>
      </c>
      <c r="C127" s="39">
        <v>155.30400000000006</v>
      </c>
      <c r="D127" s="39">
        <v>175.58</v>
      </c>
      <c r="E127" s="39">
        <v>151.27499999999998</v>
      </c>
      <c r="F127" s="39">
        <v>358.69499999999999</v>
      </c>
      <c r="G127" s="48">
        <f t="shared" si="5"/>
        <v>685.55</v>
      </c>
      <c r="H127" s="39">
        <f t="shared" si="6"/>
        <v>840.85400000000004</v>
      </c>
      <c r="I127" s="39"/>
      <c r="J127" s="39">
        <f t="shared" si="7"/>
        <v>840.85400000000004</v>
      </c>
    </row>
    <row r="128" spans="2:10" x14ac:dyDescent="0.2">
      <c r="B128" s="38" t="s">
        <v>105</v>
      </c>
      <c r="C128" s="39">
        <v>5.2219999999999995</v>
      </c>
      <c r="D128" s="39">
        <v>332.11000000000007</v>
      </c>
      <c r="E128" s="39">
        <v>17.04</v>
      </c>
      <c r="F128" s="39">
        <v>761.96000000000072</v>
      </c>
      <c r="G128" s="48">
        <f t="shared" si="5"/>
        <v>1111.1100000000008</v>
      </c>
      <c r="H128" s="39">
        <f t="shared" si="6"/>
        <v>1116.3320000000008</v>
      </c>
      <c r="I128" s="39"/>
      <c r="J128" s="39">
        <f t="shared" si="7"/>
        <v>1116.3320000000008</v>
      </c>
    </row>
    <row r="129" spans="2:10" x14ac:dyDescent="0.2">
      <c r="B129" s="38" t="s">
        <v>185</v>
      </c>
      <c r="C129" s="39"/>
      <c r="D129" s="39">
        <v>88.079999999999984</v>
      </c>
      <c r="E129" s="39">
        <v>142.01999999999998</v>
      </c>
      <c r="F129" s="39">
        <v>129.5</v>
      </c>
      <c r="G129" s="48">
        <f t="shared" si="5"/>
        <v>359.59999999999997</v>
      </c>
      <c r="H129" s="39">
        <f t="shared" si="6"/>
        <v>359.59999999999997</v>
      </c>
      <c r="I129" s="39"/>
      <c r="J129" s="39">
        <f t="shared" si="7"/>
        <v>359.59999999999997</v>
      </c>
    </row>
    <row r="130" spans="2:10" x14ac:dyDescent="0.2">
      <c r="B130" s="38" t="s">
        <v>201</v>
      </c>
      <c r="C130" s="39"/>
      <c r="D130" s="39">
        <v>654.39299999999957</v>
      </c>
      <c r="E130" s="39">
        <v>351.709</v>
      </c>
      <c r="F130" s="39">
        <v>988.75699999999938</v>
      </c>
      <c r="G130" s="48">
        <f t="shared" si="5"/>
        <v>1994.858999999999</v>
      </c>
      <c r="H130" s="39">
        <f t="shared" si="6"/>
        <v>1994.858999999999</v>
      </c>
      <c r="I130" s="39"/>
      <c r="J130" s="39">
        <f t="shared" si="7"/>
        <v>1994.858999999999</v>
      </c>
    </row>
    <row r="131" spans="2:10" x14ac:dyDescent="0.2">
      <c r="B131" s="38" t="s">
        <v>106</v>
      </c>
      <c r="C131" s="39">
        <v>1.9899999999999998</v>
      </c>
      <c r="D131" s="39"/>
      <c r="E131" s="39">
        <v>621.74000000000024</v>
      </c>
      <c r="F131" s="39">
        <v>338.84</v>
      </c>
      <c r="G131" s="48">
        <f t="shared" si="5"/>
        <v>960.58000000000015</v>
      </c>
      <c r="H131" s="39">
        <f t="shared" si="6"/>
        <v>962.57000000000016</v>
      </c>
      <c r="I131" s="39"/>
      <c r="J131" s="39">
        <f t="shared" si="7"/>
        <v>962.57000000000016</v>
      </c>
    </row>
    <row r="132" spans="2:10" x14ac:dyDescent="0.2">
      <c r="B132" s="38" t="s">
        <v>107</v>
      </c>
      <c r="C132" s="39"/>
      <c r="D132" s="39">
        <v>49.16</v>
      </c>
      <c r="E132" s="39">
        <v>230.88999999999996</v>
      </c>
      <c r="F132" s="39">
        <v>7.6059999999999999</v>
      </c>
      <c r="G132" s="48">
        <f t="shared" si="5"/>
        <v>287.65599999999995</v>
      </c>
      <c r="H132" s="39">
        <f t="shared" si="6"/>
        <v>287.65599999999995</v>
      </c>
      <c r="I132" s="39"/>
      <c r="J132" s="39">
        <f t="shared" si="7"/>
        <v>287.65599999999995</v>
      </c>
    </row>
    <row r="133" spans="2:10" ht="15" x14ac:dyDescent="0.25">
      <c r="B133" s="30" t="s">
        <v>108</v>
      </c>
      <c r="C133" s="30">
        <v>155.84000000000003</v>
      </c>
      <c r="D133" s="30">
        <v>773.93800000000022</v>
      </c>
      <c r="E133" s="30">
        <v>592.31299999999987</v>
      </c>
      <c r="F133" s="30">
        <v>4080.0239999999999</v>
      </c>
      <c r="G133" s="46">
        <f t="shared" si="5"/>
        <v>5446.2749999999996</v>
      </c>
      <c r="H133" s="30">
        <f t="shared" si="6"/>
        <v>5602.1149999999998</v>
      </c>
      <c r="I133" s="30">
        <v>0.37</v>
      </c>
      <c r="J133" s="30">
        <f t="shared" si="7"/>
        <v>5602.4849999999997</v>
      </c>
    </row>
    <row r="134" spans="2:10" x14ac:dyDescent="0.2">
      <c r="B134" s="38" t="s">
        <v>109</v>
      </c>
      <c r="C134" s="39">
        <v>86.249000000000009</v>
      </c>
      <c r="D134" s="39">
        <v>49.219999999999992</v>
      </c>
      <c r="E134" s="39">
        <v>55.986999999999995</v>
      </c>
      <c r="F134" s="39">
        <v>295.62500000000011</v>
      </c>
      <c r="G134" s="48">
        <f t="shared" si="5"/>
        <v>400.83200000000011</v>
      </c>
      <c r="H134" s="39">
        <f t="shared" si="6"/>
        <v>487.08100000000013</v>
      </c>
      <c r="I134" s="39"/>
      <c r="J134" s="39">
        <f t="shared" si="7"/>
        <v>487.08100000000013</v>
      </c>
    </row>
    <row r="135" spans="2:10" x14ac:dyDescent="0.2">
      <c r="B135" s="38" t="s">
        <v>110</v>
      </c>
      <c r="C135" s="39"/>
      <c r="D135" s="39">
        <v>2.9499999999999997</v>
      </c>
      <c r="E135" s="39"/>
      <c r="F135" s="39">
        <v>26.242999999999995</v>
      </c>
      <c r="G135" s="48">
        <f t="shared" si="5"/>
        <v>29.192999999999994</v>
      </c>
      <c r="H135" s="39">
        <f t="shared" si="6"/>
        <v>29.192999999999994</v>
      </c>
      <c r="I135" s="39"/>
      <c r="J135" s="39">
        <f t="shared" si="7"/>
        <v>29.192999999999994</v>
      </c>
    </row>
    <row r="136" spans="2:10" x14ac:dyDescent="0.2">
      <c r="B136" s="38" t="s">
        <v>225</v>
      </c>
      <c r="C136" s="39">
        <v>4.57</v>
      </c>
      <c r="D136" s="39">
        <v>226.71</v>
      </c>
      <c r="E136" s="39">
        <v>34.39</v>
      </c>
      <c r="F136" s="39"/>
      <c r="G136" s="48">
        <f t="shared" si="5"/>
        <v>261.10000000000002</v>
      </c>
      <c r="H136" s="39">
        <f t="shared" si="6"/>
        <v>265.67</v>
      </c>
      <c r="I136" s="39"/>
      <c r="J136" s="39">
        <f t="shared" si="7"/>
        <v>265.67</v>
      </c>
    </row>
    <row r="137" spans="2:10" x14ac:dyDescent="0.2">
      <c r="B137" s="38" t="s">
        <v>111</v>
      </c>
      <c r="C137" s="39"/>
      <c r="D137" s="39"/>
      <c r="E137" s="39"/>
      <c r="F137" s="39">
        <v>183.94799999999998</v>
      </c>
      <c r="G137" s="48">
        <f t="shared" si="5"/>
        <v>183.94799999999998</v>
      </c>
      <c r="H137" s="39">
        <f t="shared" si="6"/>
        <v>183.94799999999998</v>
      </c>
      <c r="I137" s="39"/>
      <c r="J137" s="39">
        <f t="shared" si="7"/>
        <v>183.94799999999998</v>
      </c>
    </row>
    <row r="138" spans="2:10" x14ac:dyDescent="0.2">
      <c r="B138" s="38" t="s">
        <v>228</v>
      </c>
      <c r="C138" s="39"/>
      <c r="D138" s="39"/>
      <c r="E138" s="39"/>
      <c r="F138" s="39">
        <v>445.07000000000022</v>
      </c>
      <c r="G138" s="48">
        <f t="shared" si="5"/>
        <v>445.07000000000022</v>
      </c>
      <c r="H138" s="39">
        <f t="shared" si="6"/>
        <v>445.07000000000022</v>
      </c>
      <c r="I138" s="39"/>
      <c r="J138" s="39">
        <f t="shared" si="7"/>
        <v>445.07000000000022</v>
      </c>
    </row>
    <row r="139" spans="2:10" x14ac:dyDescent="0.2">
      <c r="B139" s="38" t="s">
        <v>113</v>
      </c>
      <c r="C139" s="39"/>
      <c r="D139" s="39">
        <v>5.7</v>
      </c>
      <c r="E139" s="39">
        <v>10.69</v>
      </c>
      <c r="F139" s="39">
        <v>874.02699999999993</v>
      </c>
      <c r="G139" s="48">
        <f t="shared" si="5"/>
        <v>890.41699999999992</v>
      </c>
      <c r="H139" s="39">
        <f t="shared" si="6"/>
        <v>890.41699999999992</v>
      </c>
      <c r="I139" s="39"/>
      <c r="J139" s="39">
        <f t="shared" si="7"/>
        <v>890.41699999999992</v>
      </c>
    </row>
    <row r="140" spans="2:10" x14ac:dyDescent="0.2">
      <c r="B140" s="38" t="s">
        <v>202</v>
      </c>
      <c r="C140" s="39">
        <v>26.4</v>
      </c>
      <c r="D140" s="39">
        <v>35.9</v>
      </c>
      <c r="E140" s="39">
        <v>190.03</v>
      </c>
      <c r="F140" s="39"/>
      <c r="G140" s="48">
        <f t="shared" ref="G140:G203" si="8">SUM(D140:F140)</f>
        <v>225.93</v>
      </c>
      <c r="H140" s="39">
        <f t="shared" ref="H140:H203" si="9">+G140+C140</f>
        <v>252.33</v>
      </c>
      <c r="I140" s="39"/>
      <c r="J140" s="39">
        <f t="shared" si="7"/>
        <v>252.33</v>
      </c>
    </row>
    <row r="141" spans="2:10" x14ac:dyDescent="0.2">
      <c r="B141" s="38" t="s">
        <v>114</v>
      </c>
      <c r="C141" s="39"/>
      <c r="D141" s="39"/>
      <c r="E141" s="39"/>
      <c r="F141" s="39">
        <v>272.52199999999999</v>
      </c>
      <c r="G141" s="48">
        <f t="shared" si="8"/>
        <v>272.52199999999999</v>
      </c>
      <c r="H141" s="39">
        <f t="shared" si="9"/>
        <v>272.52199999999999</v>
      </c>
      <c r="I141" s="39"/>
      <c r="J141" s="39">
        <f t="shared" si="7"/>
        <v>272.52199999999999</v>
      </c>
    </row>
    <row r="142" spans="2:10" x14ac:dyDescent="0.2">
      <c r="B142" s="38" t="s">
        <v>215</v>
      </c>
      <c r="C142" s="39">
        <v>3.0610000000000004</v>
      </c>
      <c r="D142" s="39">
        <v>235.31700000000015</v>
      </c>
      <c r="E142" s="39">
        <v>120.09999999999998</v>
      </c>
      <c r="F142" s="39">
        <v>1371.8989999999999</v>
      </c>
      <c r="G142" s="48">
        <f t="shared" si="8"/>
        <v>1727.316</v>
      </c>
      <c r="H142" s="39">
        <f t="shared" si="9"/>
        <v>1730.377</v>
      </c>
      <c r="I142" s="39"/>
      <c r="J142" s="39">
        <f t="shared" si="7"/>
        <v>1730.377</v>
      </c>
    </row>
    <row r="143" spans="2:10" x14ac:dyDescent="0.2">
      <c r="B143" s="38" t="s">
        <v>115</v>
      </c>
      <c r="C143" s="39"/>
      <c r="D143" s="39">
        <v>22.19</v>
      </c>
      <c r="E143" s="39">
        <v>11.27</v>
      </c>
      <c r="F143" s="39">
        <v>402.89000000000004</v>
      </c>
      <c r="G143" s="48">
        <f t="shared" si="8"/>
        <v>436.35</v>
      </c>
      <c r="H143" s="39">
        <f t="shared" si="9"/>
        <v>436.35</v>
      </c>
      <c r="I143" s="39"/>
      <c r="J143" s="39">
        <f t="shared" si="7"/>
        <v>436.35</v>
      </c>
    </row>
    <row r="144" spans="2:10" x14ac:dyDescent="0.2">
      <c r="B144" s="38" t="s">
        <v>116</v>
      </c>
      <c r="C144" s="39">
        <v>31.42</v>
      </c>
      <c r="D144" s="39">
        <v>49.167000000000009</v>
      </c>
      <c r="E144" s="39">
        <v>73.096000000000018</v>
      </c>
      <c r="F144" s="39">
        <v>35.639999999999993</v>
      </c>
      <c r="G144" s="48">
        <f t="shared" si="8"/>
        <v>157.90300000000002</v>
      </c>
      <c r="H144" s="39">
        <f t="shared" si="9"/>
        <v>189.32300000000004</v>
      </c>
      <c r="I144" s="39"/>
      <c r="J144" s="39">
        <f t="shared" si="7"/>
        <v>189.32300000000004</v>
      </c>
    </row>
    <row r="145" spans="2:10" x14ac:dyDescent="0.2">
      <c r="B145" s="38" t="s">
        <v>117</v>
      </c>
      <c r="C145" s="39">
        <v>4.1400000000000006</v>
      </c>
      <c r="D145" s="39">
        <v>146.78399999999996</v>
      </c>
      <c r="E145" s="39">
        <v>96.749999999999986</v>
      </c>
      <c r="F145" s="39">
        <v>172.16000000000003</v>
      </c>
      <c r="G145" s="48">
        <f t="shared" si="8"/>
        <v>415.69399999999996</v>
      </c>
      <c r="H145" s="39">
        <f t="shared" si="9"/>
        <v>419.83399999999995</v>
      </c>
      <c r="I145" s="39">
        <v>0.37</v>
      </c>
      <c r="J145" s="39">
        <f t="shared" si="7"/>
        <v>420.20399999999995</v>
      </c>
    </row>
    <row r="146" spans="2:10" ht="15" x14ac:dyDescent="0.25">
      <c r="B146" s="30" t="s">
        <v>118</v>
      </c>
      <c r="C146" s="30">
        <v>27.549999999999997</v>
      </c>
      <c r="D146" s="30">
        <v>338.57699999999994</v>
      </c>
      <c r="E146" s="30">
        <v>600.48800000000006</v>
      </c>
      <c r="F146" s="30">
        <v>1089.99</v>
      </c>
      <c r="G146" s="46">
        <f t="shared" si="8"/>
        <v>2029.0550000000001</v>
      </c>
      <c r="H146" s="30">
        <f t="shared" si="9"/>
        <v>2056.605</v>
      </c>
      <c r="I146" s="30"/>
      <c r="J146" s="30">
        <f t="shared" si="7"/>
        <v>2056.605</v>
      </c>
    </row>
    <row r="147" spans="2:10" x14ac:dyDescent="0.2">
      <c r="B147" s="38" t="s">
        <v>119</v>
      </c>
      <c r="C147" s="39">
        <v>27.549999999999997</v>
      </c>
      <c r="D147" s="39">
        <v>9.01</v>
      </c>
      <c r="E147" s="39">
        <v>234.26000000000002</v>
      </c>
      <c r="F147" s="39">
        <v>347.22000000000008</v>
      </c>
      <c r="G147" s="48">
        <f t="shared" si="8"/>
        <v>590.49000000000012</v>
      </c>
      <c r="H147" s="39">
        <f t="shared" si="9"/>
        <v>618.04000000000008</v>
      </c>
      <c r="I147" s="39"/>
      <c r="J147" s="39">
        <f t="shared" si="7"/>
        <v>618.04000000000008</v>
      </c>
    </row>
    <row r="148" spans="2:10" x14ac:dyDescent="0.2">
      <c r="B148" s="38" t="s">
        <v>179</v>
      </c>
      <c r="C148" s="39"/>
      <c r="D148" s="39">
        <v>44.199999999999996</v>
      </c>
      <c r="E148" s="39">
        <v>85.817999999999984</v>
      </c>
      <c r="F148" s="39">
        <v>249.58999999999997</v>
      </c>
      <c r="G148" s="48">
        <f t="shared" si="8"/>
        <v>379.60799999999995</v>
      </c>
      <c r="H148" s="39">
        <f t="shared" si="9"/>
        <v>379.60799999999995</v>
      </c>
      <c r="I148" s="39"/>
      <c r="J148" s="39">
        <f t="shared" si="7"/>
        <v>379.60799999999995</v>
      </c>
    </row>
    <row r="149" spans="2:10" x14ac:dyDescent="0.2">
      <c r="B149" s="38" t="s">
        <v>118</v>
      </c>
      <c r="C149" s="39"/>
      <c r="D149" s="39">
        <v>285.36699999999996</v>
      </c>
      <c r="E149" s="39">
        <v>280.41000000000003</v>
      </c>
      <c r="F149" s="39">
        <v>493.17999999999989</v>
      </c>
      <c r="G149" s="48">
        <f t="shared" si="8"/>
        <v>1058.9569999999999</v>
      </c>
      <c r="H149" s="39">
        <f t="shared" si="9"/>
        <v>1058.9569999999999</v>
      </c>
      <c r="I149" s="39"/>
      <c r="J149" s="39">
        <f t="shared" si="7"/>
        <v>1058.9569999999999</v>
      </c>
    </row>
    <row r="150" spans="2:10" ht="15" x14ac:dyDescent="0.25">
      <c r="B150" s="30" t="s">
        <v>13</v>
      </c>
      <c r="C150" s="30">
        <v>166.34899999999999</v>
      </c>
      <c r="D150" s="30">
        <v>522.221</v>
      </c>
      <c r="E150" s="30">
        <v>1408.9520000000002</v>
      </c>
      <c r="F150" s="30">
        <v>2153.7690000000002</v>
      </c>
      <c r="G150" s="46">
        <f t="shared" si="8"/>
        <v>4084.9420000000005</v>
      </c>
      <c r="H150" s="30">
        <f t="shared" si="9"/>
        <v>4251.2910000000002</v>
      </c>
      <c r="I150" s="30"/>
      <c r="J150" s="30">
        <f t="shared" si="7"/>
        <v>4251.2910000000002</v>
      </c>
    </row>
    <row r="151" spans="2:10" x14ac:dyDescent="0.2">
      <c r="B151" s="38" t="s">
        <v>120</v>
      </c>
      <c r="C151" s="39">
        <v>5.7100000000000009</v>
      </c>
      <c r="D151" s="39"/>
      <c r="E151" s="39">
        <v>53.07</v>
      </c>
      <c r="F151" s="39">
        <v>167.00899999999999</v>
      </c>
      <c r="G151" s="48">
        <f t="shared" si="8"/>
        <v>220.07899999999998</v>
      </c>
      <c r="H151" s="39">
        <f t="shared" si="9"/>
        <v>225.78899999999999</v>
      </c>
      <c r="I151" s="39"/>
      <c r="J151" s="39">
        <f t="shared" si="7"/>
        <v>225.78899999999999</v>
      </c>
    </row>
    <row r="152" spans="2:10" x14ac:dyDescent="0.2">
      <c r="B152" s="38" t="s">
        <v>180</v>
      </c>
      <c r="C152" s="39">
        <v>39.828999999999994</v>
      </c>
      <c r="D152" s="39">
        <v>228.601</v>
      </c>
      <c r="E152" s="39">
        <v>267.47100000000017</v>
      </c>
      <c r="F152" s="39">
        <v>59.041000000000018</v>
      </c>
      <c r="G152" s="48">
        <f t="shared" si="8"/>
        <v>555.11300000000017</v>
      </c>
      <c r="H152" s="39">
        <f t="shared" si="9"/>
        <v>594.94200000000012</v>
      </c>
      <c r="I152" s="39"/>
      <c r="J152" s="39">
        <f t="shared" si="7"/>
        <v>594.94200000000012</v>
      </c>
    </row>
    <row r="153" spans="2:10" x14ac:dyDescent="0.2">
      <c r="B153" s="38" t="s">
        <v>121</v>
      </c>
      <c r="C153" s="39"/>
      <c r="D153" s="39"/>
      <c r="E153" s="39">
        <v>32.549999999999997</v>
      </c>
      <c r="F153" s="39">
        <v>57.325000000000003</v>
      </c>
      <c r="G153" s="48">
        <f t="shared" si="8"/>
        <v>89.875</v>
      </c>
      <c r="H153" s="39">
        <f t="shared" si="9"/>
        <v>89.875</v>
      </c>
      <c r="I153" s="39"/>
      <c r="J153" s="39">
        <f t="shared" si="7"/>
        <v>89.875</v>
      </c>
    </row>
    <row r="154" spans="2:10" x14ac:dyDescent="0.2">
      <c r="B154" s="38" t="s">
        <v>123</v>
      </c>
      <c r="C154" s="39"/>
      <c r="D154" s="39">
        <v>16.170000000000002</v>
      </c>
      <c r="E154" s="39">
        <v>28.659999999999997</v>
      </c>
      <c r="F154" s="39">
        <v>136.13300000000001</v>
      </c>
      <c r="G154" s="48">
        <f t="shared" si="8"/>
        <v>180.96300000000002</v>
      </c>
      <c r="H154" s="39">
        <f t="shared" si="9"/>
        <v>180.96300000000002</v>
      </c>
      <c r="I154" s="39"/>
      <c r="J154" s="39">
        <f t="shared" si="7"/>
        <v>180.96300000000002</v>
      </c>
    </row>
    <row r="155" spans="2:10" x14ac:dyDescent="0.2">
      <c r="B155" s="38" t="s">
        <v>124</v>
      </c>
      <c r="C155" s="39">
        <v>21.669999999999998</v>
      </c>
      <c r="D155" s="39">
        <v>34.349999999999994</v>
      </c>
      <c r="E155" s="39">
        <v>165.29500000000002</v>
      </c>
      <c r="F155" s="39">
        <v>309.76</v>
      </c>
      <c r="G155" s="48">
        <f t="shared" si="8"/>
        <v>509.40499999999997</v>
      </c>
      <c r="H155" s="39">
        <f t="shared" si="9"/>
        <v>531.07499999999993</v>
      </c>
      <c r="I155" s="39"/>
      <c r="J155" s="39">
        <f t="shared" si="7"/>
        <v>531.07499999999993</v>
      </c>
    </row>
    <row r="156" spans="2:10" x14ac:dyDescent="0.2">
      <c r="B156" s="38" t="s">
        <v>229</v>
      </c>
      <c r="C156" s="39">
        <v>10.73</v>
      </c>
      <c r="D156" s="39">
        <v>28.82</v>
      </c>
      <c r="E156" s="39">
        <v>102.67200000000001</v>
      </c>
      <c r="F156" s="39">
        <v>634.78299999999979</v>
      </c>
      <c r="G156" s="48">
        <f t="shared" si="8"/>
        <v>766.27499999999986</v>
      </c>
      <c r="H156" s="39">
        <f t="shared" si="9"/>
        <v>777.00499999999988</v>
      </c>
      <c r="I156" s="39"/>
      <c r="J156" s="39">
        <f t="shared" si="7"/>
        <v>777.00499999999988</v>
      </c>
    </row>
    <row r="157" spans="2:10" x14ac:dyDescent="0.2">
      <c r="B157" s="38" t="s">
        <v>126</v>
      </c>
      <c r="C157" s="39">
        <v>18.189999999999998</v>
      </c>
      <c r="D157" s="39">
        <v>47.05</v>
      </c>
      <c r="E157" s="39">
        <v>260.90899999999993</v>
      </c>
      <c r="F157" s="39">
        <v>219.06800000000004</v>
      </c>
      <c r="G157" s="48">
        <f t="shared" si="8"/>
        <v>527.02700000000004</v>
      </c>
      <c r="H157" s="39">
        <f t="shared" si="9"/>
        <v>545.2170000000001</v>
      </c>
      <c r="I157" s="39"/>
      <c r="J157" s="39">
        <f t="shared" si="7"/>
        <v>545.2170000000001</v>
      </c>
    </row>
    <row r="158" spans="2:10" x14ac:dyDescent="0.2">
      <c r="B158" s="38" t="s">
        <v>13</v>
      </c>
      <c r="C158" s="39">
        <v>61.28</v>
      </c>
      <c r="D158" s="39">
        <v>22.72</v>
      </c>
      <c r="E158" s="39">
        <v>37.29</v>
      </c>
      <c r="F158" s="39">
        <v>79.41</v>
      </c>
      <c r="G158" s="48">
        <f t="shared" si="8"/>
        <v>139.41999999999999</v>
      </c>
      <c r="H158" s="39">
        <f t="shared" si="9"/>
        <v>200.7</v>
      </c>
      <c r="I158" s="39"/>
      <c r="J158" s="39">
        <f t="shared" si="7"/>
        <v>200.7</v>
      </c>
    </row>
    <row r="159" spans="2:10" x14ac:dyDescent="0.2">
      <c r="B159" s="38" t="s">
        <v>230</v>
      </c>
      <c r="C159" s="39"/>
      <c r="D159" s="39"/>
      <c r="E159" s="39">
        <v>104.32299999999999</v>
      </c>
      <c r="F159" s="39">
        <v>337.98099999999994</v>
      </c>
      <c r="G159" s="48">
        <f t="shared" si="8"/>
        <v>442.30399999999992</v>
      </c>
      <c r="H159" s="39">
        <f t="shared" si="9"/>
        <v>442.30399999999992</v>
      </c>
      <c r="I159" s="39"/>
      <c r="J159" s="39">
        <f t="shared" si="7"/>
        <v>442.30399999999992</v>
      </c>
    </row>
    <row r="160" spans="2:10" x14ac:dyDescent="0.2">
      <c r="B160" s="38" t="s">
        <v>127</v>
      </c>
      <c r="C160" s="39">
        <v>8.94</v>
      </c>
      <c r="D160" s="39">
        <v>144.51000000000002</v>
      </c>
      <c r="E160" s="39">
        <v>356.71199999999999</v>
      </c>
      <c r="F160" s="39">
        <v>153.25900000000001</v>
      </c>
      <c r="G160" s="48">
        <f t="shared" si="8"/>
        <v>654.48099999999999</v>
      </c>
      <c r="H160" s="39">
        <f t="shared" si="9"/>
        <v>663.42100000000005</v>
      </c>
      <c r="I160" s="39"/>
      <c r="J160" s="39">
        <f t="shared" si="7"/>
        <v>663.42100000000005</v>
      </c>
    </row>
    <row r="161" spans="2:10" ht="15" x14ac:dyDescent="0.25">
      <c r="B161" s="30" t="s">
        <v>128</v>
      </c>
      <c r="C161" s="30">
        <v>19.130000000000003</v>
      </c>
      <c r="D161" s="30">
        <v>50.27</v>
      </c>
      <c r="E161" s="30">
        <v>47.787000000000006</v>
      </c>
      <c r="F161" s="30">
        <v>328.29399999999998</v>
      </c>
      <c r="G161" s="46">
        <f t="shared" si="8"/>
        <v>426.351</v>
      </c>
      <c r="H161" s="30">
        <f t="shared" si="9"/>
        <v>445.48099999999999</v>
      </c>
      <c r="I161" s="30"/>
      <c r="J161" s="30">
        <f t="shared" si="7"/>
        <v>445.48099999999999</v>
      </c>
    </row>
    <row r="162" spans="2:10" x14ac:dyDescent="0.2">
      <c r="B162" s="38" t="s">
        <v>129</v>
      </c>
      <c r="C162" s="39"/>
      <c r="D162" s="39">
        <v>50.27</v>
      </c>
      <c r="E162" s="39">
        <v>36.090000000000003</v>
      </c>
      <c r="F162" s="39">
        <v>131.07</v>
      </c>
      <c r="G162" s="48">
        <f t="shared" si="8"/>
        <v>217.43</v>
      </c>
      <c r="H162" s="39">
        <f t="shared" si="9"/>
        <v>217.43</v>
      </c>
      <c r="I162" s="39"/>
      <c r="J162" s="39">
        <f t="shared" si="7"/>
        <v>217.43</v>
      </c>
    </row>
    <row r="163" spans="2:10" x14ac:dyDescent="0.2">
      <c r="B163" s="38" t="s">
        <v>226</v>
      </c>
      <c r="C163" s="39">
        <v>4.58</v>
      </c>
      <c r="D163" s="39"/>
      <c r="E163" s="39">
        <v>5.9</v>
      </c>
      <c r="F163" s="39">
        <v>15.780000000000001</v>
      </c>
      <c r="G163" s="48">
        <f t="shared" si="8"/>
        <v>21.68</v>
      </c>
      <c r="H163" s="39">
        <f t="shared" si="9"/>
        <v>26.259999999999998</v>
      </c>
      <c r="I163" s="39"/>
      <c r="J163" s="39">
        <f t="shared" si="7"/>
        <v>26.259999999999998</v>
      </c>
    </row>
    <row r="164" spans="2:10" x14ac:dyDescent="0.2">
      <c r="B164" s="38" t="s">
        <v>128</v>
      </c>
      <c r="C164" s="39">
        <v>1.22</v>
      </c>
      <c r="D164" s="39"/>
      <c r="E164" s="39"/>
      <c r="F164" s="39">
        <v>55.55</v>
      </c>
      <c r="G164" s="48">
        <f t="shared" si="8"/>
        <v>55.55</v>
      </c>
      <c r="H164" s="39">
        <f t="shared" si="9"/>
        <v>56.769999999999996</v>
      </c>
      <c r="I164" s="39"/>
      <c r="J164" s="39">
        <f t="shared" si="7"/>
        <v>56.769999999999996</v>
      </c>
    </row>
    <row r="165" spans="2:10" x14ac:dyDescent="0.2">
      <c r="B165" s="38" t="s">
        <v>130</v>
      </c>
      <c r="C165" s="39">
        <v>11.300000000000002</v>
      </c>
      <c r="D165" s="39"/>
      <c r="E165" s="39">
        <v>5.7970000000000006</v>
      </c>
      <c r="F165" s="39">
        <v>90.253</v>
      </c>
      <c r="G165" s="48">
        <f t="shared" si="8"/>
        <v>96.05</v>
      </c>
      <c r="H165" s="39">
        <f t="shared" si="9"/>
        <v>107.35</v>
      </c>
      <c r="I165" s="39"/>
      <c r="J165" s="39">
        <f t="shared" si="7"/>
        <v>107.35</v>
      </c>
    </row>
    <row r="166" spans="2:10" x14ac:dyDescent="0.2">
      <c r="B166" s="38" t="s">
        <v>132</v>
      </c>
      <c r="C166" s="39">
        <v>2.0299999999999998</v>
      </c>
      <c r="D166" s="39"/>
      <c r="E166" s="39"/>
      <c r="F166" s="39">
        <v>35.640999999999998</v>
      </c>
      <c r="G166" s="48">
        <f t="shared" si="8"/>
        <v>35.640999999999998</v>
      </c>
      <c r="H166" s="39">
        <f t="shared" si="9"/>
        <v>37.670999999999999</v>
      </c>
      <c r="I166" s="39"/>
      <c r="J166" s="39">
        <f t="shared" si="7"/>
        <v>37.670999999999999</v>
      </c>
    </row>
    <row r="167" spans="2:10" ht="15" x14ac:dyDescent="0.25">
      <c r="B167" s="30" t="s">
        <v>133</v>
      </c>
      <c r="C167" s="30">
        <v>6.4050000000000002</v>
      </c>
      <c r="D167" s="30">
        <v>385.41100000000006</v>
      </c>
      <c r="E167" s="30">
        <v>611.60699999999997</v>
      </c>
      <c r="F167" s="30">
        <v>272.36099999999999</v>
      </c>
      <c r="G167" s="46">
        <f t="shared" si="8"/>
        <v>1269.3789999999999</v>
      </c>
      <c r="H167" s="30">
        <f t="shared" si="9"/>
        <v>1275.7839999999999</v>
      </c>
      <c r="I167" s="30">
        <v>17.777999999999999</v>
      </c>
      <c r="J167" s="30">
        <f t="shared" si="7"/>
        <v>1293.5619999999999</v>
      </c>
    </row>
    <row r="168" spans="2:10" x14ac:dyDescent="0.2">
      <c r="B168" s="38" t="s">
        <v>134</v>
      </c>
      <c r="C168" s="39">
        <v>1.335</v>
      </c>
      <c r="D168" s="39">
        <v>12.870999999999999</v>
      </c>
      <c r="E168" s="39">
        <v>10.51</v>
      </c>
      <c r="F168" s="39">
        <v>77.11099999999999</v>
      </c>
      <c r="G168" s="48">
        <f t="shared" si="8"/>
        <v>100.49199999999999</v>
      </c>
      <c r="H168" s="39">
        <f t="shared" si="9"/>
        <v>101.82699999999998</v>
      </c>
      <c r="I168" s="39">
        <v>17.777999999999999</v>
      </c>
      <c r="J168" s="39">
        <f t="shared" si="7"/>
        <v>119.60499999999999</v>
      </c>
    </row>
    <row r="169" spans="2:10" x14ac:dyDescent="0.2">
      <c r="B169" s="38" t="s">
        <v>135</v>
      </c>
      <c r="C169" s="39"/>
      <c r="D169" s="39"/>
      <c r="E169" s="39">
        <v>294.15699999999998</v>
      </c>
      <c r="F169" s="39">
        <v>128.6</v>
      </c>
      <c r="G169" s="48">
        <f t="shared" si="8"/>
        <v>422.75699999999995</v>
      </c>
      <c r="H169" s="39">
        <f t="shared" si="9"/>
        <v>422.75699999999995</v>
      </c>
      <c r="I169" s="39"/>
      <c r="J169" s="39">
        <f t="shared" ref="J169:J225" si="10">+I169+H169</f>
        <v>422.75699999999995</v>
      </c>
    </row>
    <row r="170" spans="2:10" x14ac:dyDescent="0.2">
      <c r="B170" s="38" t="s">
        <v>136</v>
      </c>
      <c r="C170" s="39">
        <v>5.07</v>
      </c>
      <c r="D170" s="39">
        <v>372.54000000000008</v>
      </c>
      <c r="E170" s="39">
        <v>306.94000000000005</v>
      </c>
      <c r="F170" s="39">
        <v>66.650000000000006</v>
      </c>
      <c r="G170" s="48">
        <f t="shared" si="8"/>
        <v>746.13000000000011</v>
      </c>
      <c r="H170" s="39">
        <f t="shared" si="9"/>
        <v>751.20000000000016</v>
      </c>
      <c r="I170" s="39"/>
      <c r="J170" s="39">
        <f t="shared" si="10"/>
        <v>751.20000000000016</v>
      </c>
    </row>
    <row r="171" spans="2:10" ht="15" x14ac:dyDescent="0.25">
      <c r="B171" s="30" t="s">
        <v>137</v>
      </c>
      <c r="C171" s="30">
        <v>99.749999999999986</v>
      </c>
      <c r="D171" s="30">
        <v>315.11999999999989</v>
      </c>
      <c r="E171" s="30">
        <v>154.9</v>
      </c>
      <c r="F171" s="30">
        <v>695.28</v>
      </c>
      <c r="G171" s="46">
        <f t="shared" si="8"/>
        <v>1165.2999999999997</v>
      </c>
      <c r="H171" s="30">
        <f t="shared" si="9"/>
        <v>1265.0499999999997</v>
      </c>
      <c r="I171" s="30"/>
      <c r="J171" s="30">
        <f t="shared" si="10"/>
        <v>1265.0499999999997</v>
      </c>
    </row>
    <row r="172" spans="2:10" x14ac:dyDescent="0.2">
      <c r="B172" s="38" t="s">
        <v>138</v>
      </c>
      <c r="C172" s="39"/>
      <c r="D172" s="39">
        <v>1.37</v>
      </c>
      <c r="E172" s="39">
        <v>45.85</v>
      </c>
      <c r="F172" s="39">
        <v>427.38</v>
      </c>
      <c r="G172" s="48">
        <f t="shared" si="8"/>
        <v>474.6</v>
      </c>
      <c r="H172" s="39">
        <f t="shared" si="9"/>
        <v>474.6</v>
      </c>
      <c r="I172" s="39"/>
      <c r="J172" s="39">
        <f t="shared" si="10"/>
        <v>474.6</v>
      </c>
    </row>
    <row r="173" spans="2:10" x14ac:dyDescent="0.2">
      <c r="B173" s="38" t="s">
        <v>203</v>
      </c>
      <c r="C173" s="39">
        <v>21.3</v>
      </c>
      <c r="D173" s="39">
        <v>7.6300000000000008</v>
      </c>
      <c r="E173" s="39"/>
      <c r="F173" s="39">
        <v>47.519999999999996</v>
      </c>
      <c r="G173" s="48">
        <f t="shared" si="8"/>
        <v>55.15</v>
      </c>
      <c r="H173" s="39">
        <f t="shared" si="9"/>
        <v>76.45</v>
      </c>
      <c r="I173" s="39"/>
      <c r="J173" s="39">
        <f t="shared" si="10"/>
        <v>76.45</v>
      </c>
    </row>
    <row r="174" spans="2:10" x14ac:dyDescent="0.2">
      <c r="B174" s="38" t="s">
        <v>139</v>
      </c>
      <c r="C174" s="39">
        <v>78.449999999999989</v>
      </c>
      <c r="D174" s="39">
        <v>306.11999999999989</v>
      </c>
      <c r="E174" s="39">
        <v>109.05</v>
      </c>
      <c r="F174" s="39">
        <v>220.37999999999997</v>
      </c>
      <c r="G174" s="48">
        <f t="shared" si="8"/>
        <v>635.54999999999984</v>
      </c>
      <c r="H174" s="39">
        <f t="shared" si="9"/>
        <v>713.99999999999977</v>
      </c>
      <c r="I174" s="39"/>
      <c r="J174" s="39">
        <f t="shared" si="10"/>
        <v>713.99999999999977</v>
      </c>
    </row>
    <row r="175" spans="2:10" ht="15" x14ac:dyDescent="0.25">
      <c r="B175" s="30" t="s">
        <v>140</v>
      </c>
      <c r="C175" s="30"/>
      <c r="D175" s="30">
        <v>596.68600000000015</v>
      </c>
      <c r="E175" s="30">
        <v>987.7650000000001</v>
      </c>
      <c r="F175" s="30">
        <v>510.23</v>
      </c>
      <c r="G175" s="46">
        <f t="shared" si="8"/>
        <v>2094.6810000000005</v>
      </c>
      <c r="H175" s="30">
        <f t="shared" si="9"/>
        <v>2094.6810000000005</v>
      </c>
      <c r="I175" s="30"/>
      <c r="J175" s="30">
        <f t="shared" si="10"/>
        <v>2094.6810000000005</v>
      </c>
    </row>
    <row r="176" spans="2:10" x14ac:dyDescent="0.2">
      <c r="B176" s="38" t="s">
        <v>216</v>
      </c>
      <c r="C176" s="39"/>
      <c r="D176" s="39">
        <v>168.9</v>
      </c>
      <c r="E176" s="39">
        <v>63.600000000000009</v>
      </c>
      <c r="F176" s="39">
        <v>195.86</v>
      </c>
      <c r="G176" s="48">
        <f t="shared" si="8"/>
        <v>428.36</v>
      </c>
      <c r="H176" s="39">
        <f t="shared" si="9"/>
        <v>428.36</v>
      </c>
      <c r="I176" s="39"/>
      <c r="J176" s="39">
        <f t="shared" si="10"/>
        <v>428.36</v>
      </c>
    </row>
    <row r="177" spans="2:10" x14ac:dyDescent="0.2">
      <c r="B177" s="38" t="s">
        <v>141</v>
      </c>
      <c r="C177" s="39"/>
      <c r="D177" s="39">
        <v>120.54200000000002</v>
      </c>
      <c r="E177" s="39">
        <v>665.77400000000011</v>
      </c>
      <c r="F177" s="39">
        <v>198.67</v>
      </c>
      <c r="G177" s="48">
        <f t="shared" si="8"/>
        <v>984.9860000000001</v>
      </c>
      <c r="H177" s="39">
        <f t="shared" si="9"/>
        <v>984.9860000000001</v>
      </c>
      <c r="I177" s="39"/>
      <c r="J177" s="39">
        <f t="shared" si="10"/>
        <v>984.9860000000001</v>
      </c>
    </row>
    <row r="178" spans="2:10" x14ac:dyDescent="0.2">
      <c r="B178" s="38" t="s">
        <v>140</v>
      </c>
      <c r="C178" s="39"/>
      <c r="D178" s="39">
        <v>307.24400000000009</v>
      </c>
      <c r="E178" s="39">
        <v>258.39099999999996</v>
      </c>
      <c r="F178" s="39">
        <v>115.70000000000002</v>
      </c>
      <c r="G178" s="48">
        <f t="shared" si="8"/>
        <v>681.33500000000004</v>
      </c>
      <c r="H178" s="39">
        <f t="shared" si="9"/>
        <v>681.33500000000004</v>
      </c>
      <c r="I178" s="39"/>
      <c r="J178" s="39">
        <f t="shared" si="10"/>
        <v>681.33500000000004</v>
      </c>
    </row>
    <row r="179" spans="2:10" ht="15" x14ac:dyDescent="0.25">
      <c r="B179" s="30" t="s">
        <v>142</v>
      </c>
      <c r="C179" s="30">
        <v>170.56200000000001</v>
      </c>
      <c r="D179" s="30">
        <v>1105.549</v>
      </c>
      <c r="E179" s="30">
        <v>1467.5029999999999</v>
      </c>
      <c r="F179" s="30">
        <v>3864.8940000000002</v>
      </c>
      <c r="G179" s="46">
        <f t="shared" si="8"/>
        <v>6437.9459999999999</v>
      </c>
      <c r="H179" s="30">
        <f t="shared" si="9"/>
        <v>6608.5079999999998</v>
      </c>
      <c r="I179" s="30">
        <v>16</v>
      </c>
      <c r="J179" s="30">
        <f t="shared" si="10"/>
        <v>6624.5079999999998</v>
      </c>
    </row>
    <row r="180" spans="2:10" x14ac:dyDescent="0.2">
      <c r="B180" s="38" t="s">
        <v>143</v>
      </c>
      <c r="C180" s="39"/>
      <c r="D180" s="39">
        <v>181.33</v>
      </c>
      <c r="E180" s="39">
        <v>224.96999999999997</v>
      </c>
      <c r="F180" s="39">
        <v>1290.684</v>
      </c>
      <c r="G180" s="48">
        <f t="shared" si="8"/>
        <v>1696.9839999999999</v>
      </c>
      <c r="H180" s="39">
        <f t="shared" si="9"/>
        <v>1696.9839999999999</v>
      </c>
      <c r="I180" s="39"/>
      <c r="J180" s="39">
        <f t="shared" si="10"/>
        <v>1696.9839999999999</v>
      </c>
    </row>
    <row r="181" spans="2:10" x14ac:dyDescent="0.2">
      <c r="B181" s="38" t="s">
        <v>144</v>
      </c>
      <c r="C181" s="39"/>
      <c r="D181" s="39">
        <v>58.307000000000009</v>
      </c>
      <c r="E181" s="39">
        <v>258.71000000000004</v>
      </c>
      <c r="F181" s="39">
        <v>1202.7300000000009</v>
      </c>
      <c r="G181" s="48">
        <f t="shared" si="8"/>
        <v>1519.747000000001</v>
      </c>
      <c r="H181" s="39">
        <f t="shared" si="9"/>
        <v>1519.747000000001</v>
      </c>
      <c r="I181" s="39">
        <v>16</v>
      </c>
      <c r="J181" s="39">
        <f t="shared" si="10"/>
        <v>1535.747000000001</v>
      </c>
    </row>
    <row r="182" spans="2:10" x14ac:dyDescent="0.2">
      <c r="B182" s="38" t="s">
        <v>231</v>
      </c>
      <c r="C182" s="39"/>
      <c r="D182" s="39">
        <v>59.330000000000013</v>
      </c>
      <c r="E182" s="39">
        <v>419.06900000000007</v>
      </c>
      <c r="F182" s="39">
        <v>317.52999999999992</v>
      </c>
      <c r="G182" s="48">
        <f t="shared" si="8"/>
        <v>795.92900000000009</v>
      </c>
      <c r="H182" s="39">
        <f t="shared" si="9"/>
        <v>795.92900000000009</v>
      </c>
      <c r="I182" s="39"/>
      <c r="J182" s="39">
        <f t="shared" si="10"/>
        <v>795.92900000000009</v>
      </c>
    </row>
    <row r="183" spans="2:10" x14ac:dyDescent="0.2">
      <c r="B183" s="38" t="s">
        <v>145</v>
      </c>
      <c r="C183" s="39">
        <v>27.911999999999999</v>
      </c>
      <c r="D183" s="39">
        <v>404.73</v>
      </c>
      <c r="E183" s="39">
        <v>4</v>
      </c>
      <c r="F183" s="39">
        <v>41.744999999999997</v>
      </c>
      <c r="G183" s="48">
        <f t="shared" si="8"/>
        <v>450.47500000000002</v>
      </c>
      <c r="H183" s="39">
        <f t="shared" si="9"/>
        <v>478.387</v>
      </c>
      <c r="I183" s="39"/>
      <c r="J183" s="39">
        <f t="shared" si="10"/>
        <v>478.387</v>
      </c>
    </row>
    <row r="184" spans="2:10" x14ac:dyDescent="0.2">
      <c r="B184" s="38" t="s">
        <v>142</v>
      </c>
      <c r="C184" s="39">
        <v>51.94</v>
      </c>
      <c r="D184" s="39">
        <v>164.34000000000003</v>
      </c>
      <c r="E184" s="39">
        <v>309.20399999999989</v>
      </c>
      <c r="F184" s="39">
        <v>310</v>
      </c>
      <c r="G184" s="48">
        <f t="shared" si="8"/>
        <v>783.54399999999987</v>
      </c>
      <c r="H184" s="39">
        <f t="shared" si="9"/>
        <v>835.48399999999992</v>
      </c>
      <c r="I184" s="39"/>
      <c r="J184" s="39">
        <f t="shared" si="10"/>
        <v>835.48399999999992</v>
      </c>
    </row>
    <row r="185" spans="2:10" x14ac:dyDescent="0.2">
      <c r="B185" s="38" t="s">
        <v>146</v>
      </c>
      <c r="C185" s="39">
        <v>44.36</v>
      </c>
      <c r="D185" s="39">
        <v>97.299999999999983</v>
      </c>
      <c r="E185" s="39"/>
      <c r="F185" s="39">
        <v>102.06</v>
      </c>
      <c r="G185" s="48">
        <f t="shared" si="8"/>
        <v>199.35999999999999</v>
      </c>
      <c r="H185" s="39">
        <f t="shared" si="9"/>
        <v>243.71999999999997</v>
      </c>
      <c r="I185" s="39"/>
      <c r="J185" s="39">
        <f t="shared" si="10"/>
        <v>243.71999999999997</v>
      </c>
    </row>
    <row r="186" spans="2:10" x14ac:dyDescent="0.2">
      <c r="B186" s="38" t="s">
        <v>147</v>
      </c>
      <c r="C186" s="39">
        <v>3.21</v>
      </c>
      <c r="D186" s="39">
        <v>91.632000000000019</v>
      </c>
      <c r="E186" s="39">
        <v>117.59999999999995</v>
      </c>
      <c r="F186" s="39">
        <v>555.26999999999975</v>
      </c>
      <c r="G186" s="48">
        <f t="shared" si="8"/>
        <v>764.50199999999973</v>
      </c>
      <c r="H186" s="39">
        <f t="shared" si="9"/>
        <v>767.71199999999976</v>
      </c>
      <c r="I186" s="39"/>
      <c r="J186" s="39">
        <f t="shared" si="10"/>
        <v>767.71199999999976</v>
      </c>
    </row>
    <row r="187" spans="2:10" x14ac:dyDescent="0.2">
      <c r="B187" s="38" t="s">
        <v>148</v>
      </c>
      <c r="C187" s="39">
        <v>43.14</v>
      </c>
      <c r="D187" s="39">
        <v>48.58</v>
      </c>
      <c r="E187" s="39">
        <v>133.95000000000002</v>
      </c>
      <c r="F187" s="39">
        <v>44.875</v>
      </c>
      <c r="G187" s="48">
        <f t="shared" si="8"/>
        <v>227.40500000000003</v>
      </c>
      <c r="H187" s="39">
        <f t="shared" si="9"/>
        <v>270.54500000000002</v>
      </c>
      <c r="I187" s="39"/>
      <c r="J187" s="39">
        <f t="shared" si="10"/>
        <v>270.54500000000002</v>
      </c>
    </row>
    <row r="188" spans="2:10" ht="15" x14ac:dyDescent="0.25">
      <c r="B188" s="30" t="s">
        <v>149</v>
      </c>
      <c r="C188" s="30">
        <v>42.413000000000004</v>
      </c>
      <c r="D188" s="30">
        <v>1692.1119999999999</v>
      </c>
      <c r="E188" s="30">
        <v>2797.3689999999997</v>
      </c>
      <c r="F188" s="30">
        <v>4293.6859999999988</v>
      </c>
      <c r="G188" s="46">
        <f t="shared" si="8"/>
        <v>8783.1669999999976</v>
      </c>
      <c r="H188" s="30">
        <f t="shared" si="9"/>
        <v>8825.5799999999981</v>
      </c>
      <c r="I188" s="30">
        <v>2.2410000000000001</v>
      </c>
      <c r="J188" s="30">
        <f t="shared" si="10"/>
        <v>8827.8209999999981</v>
      </c>
    </row>
    <row r="189" spans="2:10" x14ac:dyDescent="0.2">
      <c r="B189" s="38" t="s">
        <v>221</v>
      </c>
      <c r="C189" s="39">
        <v>6.55</v>
      </c>
      <c r="D189" s="39">
        <v>46.85</v>
      </c>
      <c r="E189" s="39">
        <v>38.97</v>
      </c>
      <c r="F189" s="39">
        <v>58.76</v>
      </c>
      <c r="G189" s="48">
        <f t="shared" si="8"/>
        <v>144.57999999999998</v>
      </c>
      <c r="H189" s="39">
        <f t="shared" si="9"/>
        <v>151.13</v>
      </c>
      <c r="I189" s="39"/>
      <c r="J189" s="39">
        <f t="shared" si="10"/>
        <v>151.13</v>
      </c>
    </row>
    <row r="190" spans="2:10" x14ac:dyDescent="0.2">
      <c r="B190" s="38" t="s">
        <v>76</v>
      </c>
      <c r="C190" s="39"/>
      <c r="D190" s="39">
        <v>70.12</v>
      </c>
      <c r="E190" s="39">
        <v>243.29999999999995</v>
      </c>
      <c r="F190" s="39">
        <v>696.56400000000008</v>
      </c>
      <c r="G190" s="48">
        <f t="shared" si="8"/>
        <v>1009.984</v>
      </c>
      <c r="H190" s="39">
        <f t="shared" si="9"/>
        <v>1009.984</v>
      </c>
      <c r="I190" s="39"/>
      <c r="J190" s="39">
        <f t="shared" si="10"/>
        <v>1009.984</v>
      </c>
    </row>
    <row r="191" spans="2:10" x14ac:dyDescent="0.2">
      <c r="B191" s="38" t="s">
        <v>150</v>
      </c>
      <c r="C191" s="39">
        <v>19.833000000000002</v>
      </c>
      <c r="D191" s="39">
        <v>761.89099999999974</v>
      </c>
      <c r="E191" s="39">
        <v>295.63000000000005</v>
      </c>
      <c r="F191" s="39">
        <v>51.817000000000007</v>
      </c>
      <c r="G191" s="48">
        <f t="shared" si="8"/>
        <v>1109.3379999999997</v>
      </c>
      <c r="H191" s="39">
        <f t="shared" si="9"/>
        <v>1129.1709999999998</v>
      </c>
      <c r="I191" s="39"/>
      <c r="J191" s="39">
        <f t="shared" si="10"/>
        <v>1129.1709999999998</v>
      </c>
    </row>
    <row r="192" spans="2:10" x14ac:dyDescent="0.2">
      <c r="B192" s="38" t="s">
        <v>151</v>
      </c>
      <c r="C192" s="39">
        <v>5.76</v>
      </c>
      <c r="D192" s="39">
        <v>215.15099999999998</v>
      </c>
      <c r="E192" s="39">
        <v>349.75800000000004</v>
      </c>
      <c r="F192" s="39">
        <v>292.75000000000006</v>
      </c>
      <c r="G192" s="48">
        <f t="shared" si="8"/>
        <v>857.65900000000011</v>
      </c>
      <c r="H192" s="39">
        <f t="shared" si="9"/>
        <v>863.4190000000001</v>
      </c>
      <c r="I192" s="39"/>
      <c r="J192" s="39">
        <f t="shared" si="10"/>
        <v>863.4190000000001</v>
      </c>
    </row>
    <row r="193" spans="2:10" x14ac:dyDescent="0.2">
      <c r="B193" s="38" t="s">
        <v>152</v>
      </c>
      <c r="C193" s="39"/>
      <c r="D193" s="39">
        <v>14.719999999999999</v>
      </c>
      <c r="E193" s="39">
        <v>34.049999999999997</v>
      </c>
      <c r="F193" s="39">
        <v>538.71999999999991</v>
      </c>
      <c r="G193" s="48">
        <f t="shared" si="8"/>
        <v>587.4899999999999</v>
      </c>
      <c r="H193" s="39">
        <f t="shared" si="9"/>
        <v>587.4899999999999</v>
      </c>
      <c r="I193" s="39">
        <v>2.2410000000000001</v>
      </c>
      <c r="J193" s="39">
        <f t="shared" si="10"/>
        <v>589.73099999999988</v>
      </c>
    </row>
    <row r="194" spans="2:10" x14ac:dyDescent="0.2">
      <c r="B194" s="38" t="s">
        <v>153</v>
      </c>
      <c r="C194" s="39"/>
      <c r="D194" s="39">
        <v>68.690000000000012</v>
      </c>
      <c r="E194" s="39">
        <v>495.70500000000004</v>
      </c>
      <c r="F194" s="39">
        <v>416.06</v>
      </c>
      <c r="G194" s="48">
        <f t="shared" si="8"/>
        <v>980.45500000000015</v>
      </c>
      <c r="H194" s="39">
        <f t="shared" si="9"/>
        <v>980.45500000000015</v>
      </c>
      <c r="I194" s="39"/>
      <c r="J194" s="39">
        <f t="shared" si="10"/>
        <v>980.45500000000015</v>
      </c>
    </row>
    <row r="195" spans="2:10" x14ac:dyDescent="0.2">
      <c r="B195" s="38" t="s">
        <v>154</v>
      </c>
      <c r="C195" s="39"/>
      <c r="D195" s="39">
        <v>237.25000000000003</v>
      </c>
      <c r="E195" s="39">
        <v>780.44599999999991</v>
      </c>
      <c r="F195" s="39">
        <v>32.39</v>
      </c>
      <c r="G195" s="48">
        <f t="shared" si="8"/>
        <v>1050.086</v>
      </c>
      <c r="H195" s="39">
        <f t="shared" si="9"/>
        <v>1050.086</v>
      </c>
      <c r="I195" s="39"/>
      <c r="J195" s="39">
        <f t="shared" si="10"/>
        <v>1050.086</v>
      </c>
    </row>
    <row r="196" spans="2:10" x14ac:dyDescent="0.2">
      <c r="B196" s="38" t="s">
        <v>204</v>
      </c>
      <c r="C196" s="39"/>
      <c r="D196" s="39">
        <v>45.08</v>
      </c>
      <c r="E196" s="39">
        <v>52.21</v>
      </c>
      <c r="F196" s="39">
        <v>225.56200000000001</v>
      </c>
      <c r="G196" s="48">
        <f t="shared" si="8"/>
        <v>322.85199999999998</v>
      </c>
      <c r="H196" s="39">
        <f t="shared" si="9"/>
        <v>322.85199999999998</v>
      </c>
      <c r="I196" s="39"/>
      <c r="J196" s="39">
        <f t="shared" si="10"/>
        <v>322.85199999999998</v>
      </c>
    </row>
    <row r="197" spans="2:10" x14ac:dyDescent="0.2">
      <c r="B197" s="38" t="s">
        <v>149</v>
      </c>
      <c r="C197" s="39">
        <v>4.8499999999999996</v>
      </c>
      <c r="D197" s="39">
        <v>32.302999999999997</v>
      </c>
      <c r="E197" s="39">
        <v>135.1</v>
      </c>
      <c r="F197" s="39">
        <v>984.89300000000026</v>
      </c>
      <c r="G197" s="48">
        <f t="shared" si="8"/>
        <v>1152.2960000000003</v>
      </c>
      <c r="H197" s="39">
        <f t="shared" si="9"/>
        <v>1157.1460000000002</v>
      </c>
      <c r="I197" s="39"/>
      <c r="J197" s="39">
        <f t="shared" si="10"/>
        <v>1157.1460000000002</v>
      </c>
    </row>
    <row r="198" spans="2:10" x14ac:dyDescent="0.2">
      <c r="B198" s="38" t="s">
        <v>155</v>
      </c>
      <c r="C198" s="39"/>
      <c r="D198" s="39">
        <v>82.396999999999977</v>
      </c>
      <c r="E198" s="39">
        <v>268.38300000000004</v>
      </c>
      <c r="F198" s="39">
        <v>145.43000000000004</v>
      </c>
      <c r="G198" s="48">
        <f t="shared" si="8"/>
        <v>496.21000000000004</v>
      </c>
      <c r="H198" s="39">
        <f t="shared" si="9"/>
        <v>496.21000000000004</v>
      </c>
      <c r="I198" s="39"/>
      <c r="J198" s="39">
        <f t="shared" si="10"/>
        <v>496.21000000000004</v>
      </c>
    </row>
    <row r="199" spans="2:10" x14ac:dyDescent="0.2">
      <c r="B199" s="38" t="s">
        <v>222</v>
      </c>
      <c r="C199" s="39">
        <v>1.5</v>
      </c>
      <c r="D199" s="39">
        <v>89.010000000000019</v>
      </c>
      <c r="E199" s="39">
        <v>13.39</v>
      </c>
      <c r="F199" s="39">
        <v>274.15999999999997</v>
      </c>
      <c r="G199" s="48">
        <f t="shared" si="8"/>
        <v>376.56</v>
      </c>
      <c r="H199" s="39">
        <f t="shared" si="9"/>
        <v>378.06</v>
      </c>
      <c r="I199" s="39"/>
      <c r="J199" s="39">
        <f t="shared" si="10"/>
        <v>378.06</v>
      </c>
    </row>
    <row r="200" spans="2:10" x14ac:dyDescent="0.2">
      <c r="B200" s="38" t="s">
        <v>156</v>
      </c>
      <c r="C200" s="39"/>
      <c r="D200" s="39">
        <v>14.700000000000001</v>
      </c>
      <c r="E200" s="39">
        <v>57.356999999999999</v>
      </c>
      <c r="F200" s="39">
        <v>464.39299999999997</v>
      </c>
      <c r="G200" s="48">
        <f t="shared" si="8"/>
        <v>536.44999999999993</v>
      </c>
      <c r="H200" s="39">
        <f t="shared" si="9"/>
        <v>536.44999999999993</v>
      </c>
      <c r="I200" s="39"/>
      <c r="J200" s="39">
        <f t="shared" si="10"/>
        <v>536.44999999999993</v>
      </c>
    </row>
    <row r="201" spans="2:10" x14ac:dyDescent="0.2">
      <c r="B201" s="38" t="s">
        <v>157</v>
      </c>
      <c r="C201" s="39">
        <v>3.92</v>
      </c>
      <c r="D201" s="39">
        <v>13.950000000000001</v>
      </c>
      <c r="E201" s="39">
        <v>33.07</v>
      </c>
      <c r="F201" s="39">
        <v>112.18700000000003</v>
      </c>
      <c r="G201" s="48">
        <f t="shared" si="8"/>
        <v>159.20700000000002</v>
      </c>
      <c r="H201" s="39">
        <f t="shared" si="9"/>
        <v>163.12700000000001</v>
      </c>
      <c r="I201" s="39"/>
      <c r="J201" s="39">
        <f t="shared" si="10"/>
        <v>163.12700000000001</v>
      </c>
    </row>
    <row r="202" spans="2:10" ht="15" x14ac:dyDescent="0.25">
      <c r="B202" s="30" t="s">
        <v>184</v>
      </c>
      <c r="C202" s="30">
        <v>0.09</v>
      </c>
      <c r="D202" s="30">
        <v>1540.8419999999996</v>
      </c>
      <c r="E202" s="30">
        <v>664.31</v>
      </c>
      <c r="F202" s="30">
        <v>1244.9920000000002</v>
      </c>
      <c r="G202" s="46">
        <f t="shared" si="8"/>
        <v>3450.1439999999998</v>
      </c>
      <c r="H202" s="30">
        <f t="shared" si="9"/>
        <v>3450.2339999999999</v>
      </c>
      <c r="I202" s="30">
        <v>25.492000000000001</v>
      </c>
      <c r="J202" s="30">
        <f t="shared" si="10"/>
        <v>3475.7260000000001</v>
      </c>
    </row>
    <row r="203" spans="2:10" x14ac:dyDescent="0.2">
      <c r="B203" s="38" t="s">
        <v>159</v>
      </c>
      <c r="C203" s="39"/>
      <c r="D203" s="39">
        <v>198.07999999999996</v>
      </c>
      <c r="E203" s="39">
        <v>5.05</v>
      </c>
      <c r="F203" s="39">
        <v>276.99899999999991</v>
      </c>
      <c r="G203" s="48">
        <f t="shared" si="8"/>
        <v>480.12899999999991</v>
      </c>
      <c r="H203" s="39">
        <f t="shared" si="9"/>
        <v>480.12899999999991</v>
      </c>
      <c r="I203" s="39">
        <v>1.52</v>
      </c>
      <c r="J203" s="39">
        <f t="shared" si="10"/>
        <v>481.64899999999989</v>
      </c>
    </row>
    <row r="204" spans="2:10" x14ac:dyDescent="0.2">
      <c r="B204" s="38" t="s">
        <v>160</v>
      </c>
      <c r="C204" s="39"/>
      <c r="D204" s="39">
        <v>80.010000000000019</v>
      </c>
      <c r="E204" s="39">
        <v>32.019999999999996</v>
      </c>
      <c r="F204" s="39">
        <v>53.980000000000004</v>
      </c>
      <c r="G204" s="48">
        <f t="shared" ref="G204:G225" si="11">SUM(D204:F204)</f>
        <v>166.01000000000002</v>
      </c>
      <c r="H204" s="39">
        <f t="shared" ref="H204:H225" si="12">+G204+C204</f>
        <v>166.01000000000002</v>
      </c>
      <c r="I204" s="39"/>
      <c r="J204" s="39">
        <f t="shared" si="10"/>
        <v>166.01000000000002</v>
      </c>
    </row>
    <row r="205" spans="2:10" x14ac:dyDescent="0.2">
      <c r="B205" s="38" t="s">
        <v>161</v>
      </c>
      <c r="C205" s="39"/>
      <c r="D205" s="39">
        <v>33.760000000000005</v>
      </c>
      <c r="E205" s="39"/>
      <c r="F205" s="39">
        <v>173.81000000000003</v>
      </c>
      <c r="G205" s="48">
        <f t="shared" si="11"/>
        <v>207.57000000000005</v>
      </c>
      <c r="H205" s="39">
        <f t="shared" si="12"/>
        <v>207.57000000000005</v>
      </c>
      <c r="I205" s="39"/>
      <c r="J205" s="39">
        <f t="shared" si="10"/>
        <v>207.57000000000005</v>
      </c>
    </row>
    <row r="206" spans="2:10" x14ac:dyDescent="0.2">
      <c r="B206" s="38" t="s">
        <v>162</v>
      </c>
      <c r="C206" s="39"/>
      <c r="D206" s="39">
        <v>145.96</v>
      </c>
      <c r="E206" s="39">
        <v>133.19999999999999</v>
      </c>
      <c r="F206" s="39">
        <v>83.69</v>
      </c>
      <c r="G206" s="48">
        <f t="shared" si="11"/>
        <v>362.84999999999997</v>
      </c>
      <c r="H206" s="39">
        <f t="shared" si="12"/>
        <v>362.84999999999997</v>
      </c>
      <c r="I206" s="39"/>
      <c r="J206" s="39">
        <f t="shared" si="10"/>
        <v>362.84999999999997</v>
      </c>
    </row>
    <row r="207" spans="2:10" x14ac:dyDescent="0.2">
      <c r="B207" s="38" t="s">
        <v>163</v>
      </c>
      <c r="C207" s="39"/>
      <c r="D207" s="39">
        <v>102.49200000000002</v>
      </c>
      <c r="E207" s="39">
        <v>11.67</v>
      </c>
      <c r="F207" s="39">
        <v>47.29999999999999</v>
      </c>
      <c r="G207" s="48">
        <f t="shared" si="11"/>
        <v>161.46200000000002</v>
      </c>
      <c r="H207" s="39">
        <f t="shared" si="12"/>
        <v>161.46200000000002</v>
      </c>
      <c r="I207" s="39"/>
      <c r="J207" s="39">
        <f t="shared" si="10"/>
        <v>161.46200000000002</v>
      </c>
    </row>
    <row r="208" spans="2:10" x14ac:dyDescent="0.2">
      <c r="B208" s="38" t="s">
        <v>164</v>
      </c>
      <c r="C208" s="39"/>
      <c r="D208" s="39">
        <v>94.410000000000011</v>
      </c>
      <c r="E208" s="39">
        <v>43.290000000000006</v>
      </c>
      <c r="F208" s="39">
        <v>223.82999999999998</v>
      </c>
      <c r="G208" s="48">
        <f t="shared" si="11"/>
        <v>361.53</v>
      </c>
      <c r="H208" s="39">
        <f t="shared" si="12"/>
        <v>361.53</v>
      </c>
      <c r="I208" s="39"/>
      <c r="J208" s="39">
        <f t="shared" si="10"/>
        <v>361.53</v>
      </c>
    </row>
    <row r="209" spans="2:10" x14ac:dyDescent="0.2">
      <c r="B209" s="38" t="s">
        <v>165</v>
      </c>
      <c r="C209" s="39">
        <v>0.09</v>
      </c>
      <c r="D209" s="39">
        <v>217.54999999999998</v>
      </c>
      <c r="E209" s="39">
        <v>209.06000000000006</v>
      </c>
      <c r="F209" s="39">
        <v>218.7830000000001</v>
      </c>
      <c r="G209" s="48">
        <f t="shared" si="11"/>
        <v>645.39300000000014</v>
      </c>
      <c r="H209" s="39">
        <f t="shared" si="12"/>
        <v>645.48300000000017</v>
      </c>
      <c r="I209" s="39">
        <v>23.972000000000001</v>
      </c>
      <c r="J209" s="39">
        <f t="shared" si="10"/>
        <v>669.45500000000015</v>
      </c>
    </row>
    <row r="210" spans="2:10" x14ac:dyDescent="0.2">
      <c r="B210" s="38" t="s">
        <v>166</v>
      </c>
      <c r="C210" s="39"/>
      <c r="D210" s="39">
        <v>189.45999999999998</v>
      </c>
      <c r="E210" s="39">
        <v>129.58999999999997</v>
      </c>
      <c r="F210" s="39">
        <v>82.199999999999989</v>
      </c>
      <c r="G210" s="48">
        <f t="shared" si="11"/>
        <v>401.24999999999994</v>
      </c>
      <c r="H210" s="39">
        <f t="shared" si="12"/>
        <v>401.24999999999994</v>
      </c>
      <c r="I210" s="39"/>
      <c r="J210" s="39">
        <f t="shared" si="10"/>
        <v>401.24999999999994</v>
      </c>
    </row>
    <row r="211" spans="2:10" x14ac:dyDescent="0.2">
      <c r="B211" s="38" t="s">
        <v>158</v>
      </c>
      <c r="C211" s="39"/>
      <c r="D211" s="39">
        <v>66.55</v>
      </c>
      <c r="E211" s="39">
        <v>80.11999999999999</v>
      </c>
      <c r="F211" s="39">
        <v>23.96</v>
      </c>
      <c r="G211" s="48">
        <f t="shared" si="11"/>
        <v>170.63</v>
      </c>
      <c r="H211" s="39">
        <f t="shared" si="12"/>
        <v>170.63</v>
      </c>
      <c r="I211" s="39"/>
      <c r="J211" s="39">
        <f t="shared" si="10"/>
        <v>170.63</v>
      </c>
    </row>
    <row r="212" spans="2:10" x14ac:dyDescent="0.2">
      <c r="B212" s="38" t="s">
        <v>167</v>
      </c>
      <c r="C212" s="39"/>
      <c r="D212" s="39">
        <v>412.56999999999994</v>
      </c>
      <c r="E212" s="39">
        <v>20.310000000000002</v>
      </c>
      <c r="F212" s="39">
        <v>60.44</v>
      </c>
      <c r="G212" s="48">
        <f t="shared" si="11"/>
        <v>493.31999999999994</v>
      </c>
      <c r="H212" s="39">
        <f t="shared" si="12"/>
        <v>493.31999999999994</v>
      </c>
      <c r="I212" s="39"/>
      <c r="J212" s="39">
        <f t="shared" si="10"/>
        <v>493.31999999999994</v>
      </c>
    </row>
    <row r="213" spans="2:10" ht="15" x14ac:dyDescent="0.25">
      <c r="B213" s="30" t="s">
        <v>168</v>
      </c>
      <c r="C213" s="30">
        <v>163.13199999999995</v>
      </c>
      <c r="D213" s="30">
        <v>304.45000000000005</v>
      </c>
      <c r="E213" s="30">
        <v>276.76</v>
      </c>
      <c r="F213" s="30">
        <v>650.58999999999992</v>
      </c>
      <c r="G213" s="46">
        <f t="shared" si="11"/>
        <v>1231.8</v>
      </c>
      <c r="H213" s="30">
        <f t="shared" si="12"/>
        <v>1394.9319999999998</v>
      </c>
      <c r="I213" s="30"/>
      <c r="J213" s="30">
        <f t="shared" si="10"/>
        <v>1394.9319999999998</v>
      </c>
    </row>
    <row r="214" spans="2:10" x14ac:dyDescent="0.2">
      <c r="B214" s="38" t="s">
        <v>169</v>
      </c>
      <c r="C214" s="39">
        <v>3.96</v>
      </c>
      <c r="D214" s="39">
        <v>32.61</v>
      </c>
      <c r="E214" s="39">
        <v>189.82999999999998</v>
      </c>
      <c r="F214" s="39">
        <v>137.89000000000004</v>
      </c>
      <c r="G214" s="48">
        <f t="shared" si="11"/>
        <v>360.33000000000004</v>
      </c>
      <c r="H214" s="39">
        <f t="shared" si="12"/>
        <v>364.29</v>
      </c>
      <c r="I214" s="39"/>
      <c r="J214" s="39">
        <f t="shared" si="10"/>
        <v>364.29</v>
      </c>
    </row>
    <row r="215" spans="2:10" x14ac:dyDescent="0.2">
      <c r="B215" s="38" t="s">
        <v>170</v>
      </c>
      <c r="C215" s="39">
        <v>54.192000000000007</v>
      </c>
      <c r="D215" s="39">
        <v>123.18</v>
      </c>
      <c r="E215" s="39">
        <v>40.320000000000007</v>
      </c>
      <c r="F215" s="39">
        <v>32.839999999999996</v>
      </c>
      <c r="G215" s="48">
        <f t="shared" si="11"/>
        <v>196.34</v>
      </c>
      <c r="H215" s="39">
        <f t="shared" si="12"/>
        <v>250.53200000000001</v>
      </c>
      <c r="I215" s="39"/>
      <c r="J215" s="39">
        <f t="shared" si="10"/>
        <v>250.53200000000001</v>
      </c>
    </row>
    <row r="216" spans="2:10" x14ac:dyDescent="0.2">
      <c r="B216" s="38" t="s">
        <v>168</v>
      </c>
      <c r="C216" s="39">
        <v>104.97999999999995</v>
      </c>
      <c r="D216" s="39">
        <v>148.66</v>
      </c>
      <c r="E216" s="39">
        <v>36.81</v>
      </c>
      <c r="F216" s="39">
        <v>277.35000000000002</v>
      </c>
      <c r="G216" s="48">
        <f t="shared" si="11"/>
        <v>462.82000000000005</v>
      </c>
      <c r="H216" s="39">
        <f t="shared" si="12"/>
        <v>567.79999999999995</v>
      </c>
      <c r="I216" s="39"/>
      <c r="J216" s="39">
        <f t="shared" si="10"/>
        <v>567.79999999999995</v>
      </c>
    </row>
    <row r="217" spans="2:10" x14ac:dyDescent="0.2">
      <c r="B217" s="38" t="s">
        <v>171</v>
      </c>
      <c r="C217" s="39"/>
      <c r="D217" s="39"/>
      <c r="E217" s="39">
        <v>9.8000000000000007</v>
      </c>
      <c r="F217" s="39">
        <v>202.50999999999993</v>
      </c>
      <c r="G217" s="48">
        <f t="shared" si="11"/>
        <v>212.30999999999995</v>
      </c>
      <c r="H217" s="39">
        <f t="shared" si="12"/>
        <v>212.30999999999995</v>
      </c>
      <c r="I217" s="39"/>
      <c r="J217" s="39">
        <f t="shared" si="10"/>
        <v>212.30999999999995</v>
      </c>
    </row>
    <row r="218" spans="2:10" ht="15" x14ac:dyDescent="0.25">
      <c r="B218" s="30" t="s">
        <v>172</v>
      </c>
      <c r="C218" s="30">
        <v>9.3300000000000018</v>
      </c>
      <c r="D218" s="30">
        <v>53.189999999999991</v>
      </c>
      <c r="E218" s="30">
        <v>157.96100000000001</v>
      </c>
      <c r="F218" s="30">
        <v>346.84199999999998</v>
      </c>
      <c r="G218" s="46">
        <f t="shared" si="11"/>
        <v>557.99299999999994</v>
      </c>
      <c r="H218" s="30">
        <f t="shared" si="12"/>
        <v>567.32299999999998</v>
      </c>
      <c r="I218" s="30"/>
      <c r="J218" s="30">
        <f t="shared" si="10"/>
        <v>567.32299999999998</v>
      </c>
    </row>
    <row r="219" spans="2:10" x14ac:dyDescent="0.2">
      <c r="B219" s="38" t="s">
        <v>173</v>
      </c>
      <c r="C219" s="39">
        <v>3.4000000000000004</v>
      </c>
      <c r="D219" s="39">
        <v>5.16</v>
      </c>
      <c r="E219" s="39"/>
      <c r="F219" s="39">
        <v>189.666</v>
      </c>
      <c r="G219" s="48">
        <f t="shared" si="11"/>
        <v>194.82599999999999</v>
      </c>
      <c r="H219" s="39">
        <f t="shared" si="12"/>
        <v>198.226</v>
      </c>
      <c r="I219" s="39"/>
      <c r="J219" s="39">
        <f t="shared" si="10"/>
        <v>198.226</v>
      </c>
    </row>
    <row r="220" spans="2:10" x14ac:dyDescent="0.2">
      <c r="B220" s="38" t="s">
        <v>172</v>
      </c>
      <c r="C220" s="39">
        <v>1.56</v>
      </c>
      <c r="D220" s="39">
        <v>40.659999999999997</v>
      </c>
      <c r="E220" s="39">
        <v>40.72</v>
      </c>
      <c r="F220" s="39">
        <v>38.29</v>
      </c>
      <c r="G220" s="48">
        <f t="shared" si="11"/>
        <v>119.66999999999999</v>
      </c>
      <c r="H220" s="39">
        <f t="shared" si="12"/>
        <v>121.22999999999999</v>
      </c>
      <c r="I220" s="39"/>
      <c r="J220" s="39">
        <f t="shared" si="10"/>
        <v>121.22999999999999</v>
      </c>
    </row>
    <row r="221" spans="2:10" x14ac:dyDescent="0.2">
      <c r="B221" s="40" t="s">
        <v>174</v>
      </c>
      <c r="C221" s="41">
        <v>4.37</v>
      </c>
      <c r="D221" s="41">
        <v>7.37</v>
      </c>
      <c r="E221" s="41">
        <v>117.24100000000001</v>
      </c>
      <c r="F221" s="41">
        <v>118.88600000000001</v>
      </c>
      <c r="G221" s="49">
        <f t="shared" si="11"/>
        <v>243.49700000000001</v>
      </c>
      <c r="H221" s="41">
        <f t="shared" si="12"/>
        <v>247.86700000000002</v>
      </c>
      <c r="I221" s="41"/>
      <c r="J221" s="41">
        <f t="shared" si="10"/>
        <v>247.86700000000002</v>
      </c>
    </row>
    <row r="222" spans="2:10" ht="15" x14ac:dyDescent="0.25">
      <c r="B222" s="30" t="s">
        <v>132</v>
      </c>
      <c r="C222" s="30">
        <v>2.3200000000000003</v>
      </c>
      <c r="D222" s="30">
        <v>12.561</v>
      </c>
      <c r="E222" s="30">
        <v>317.21800000000007</v>
      </c>
      <c r="F222" s="30">
        <v>564.51299999999981</v>
      </c>
      <c r="G222" s="46">
        <f t="shared" si="11"/>
        <v>894.29199999999992</v>
      </c>
      <c r="H222" s="30">
        <f t="shared" si="12"/>
        <v>896.61199999999997</v>
      </c>
      <c r="I222" s="30">
        <v>2.23</v>
      </c>
      <c r="J222" s="30">
        <f t="shared" si="10"/>
        <v>898.84199999999998</v>
      </c>
    </row>
    <row r="223" spans="2:10" x14ac:dyDescent="0.2">
      <c r="B223" s="40" t="s">
        <v>175</v>
      </c>
      <c r="C223" s="41">
        <v>1.1400000000000001</v>
      </c>
      <c r="D223" s="41">
        <v>6.0500000000000007</v>
      </c>
      <c r="E223" s="41">
        <v>54.162000000000006</v>
      </c>
      <c r="F223" s="41">
        <v>38.620000000000005</v>
      </c>
      <c r="G223" s="49">
        <f t="shared" si="11"/>
        <v>98.832000000000008</v>
      </c>
      <c r="H223" s="41">
        <f t="shared" si="12"/>
        <v>99.972000000000008</v>
      </c>
      <c r="I223" s="41"/>
      <c r="J223" s="41">
        <f t="shared" si="10"/>
        <v>99.972000000000008</v>
      </c>
    </row>
    <row r="224" spans="2:10" x14ac:dyDescent="0.2">
      <c r="B224" s="40" t="s">
        <v>176</v>
      </c>
      <c r="C224" s="41">
        <v>1.1800000000000002</v>
      </c>
      <c r="D224" s="41">
        <v>6.5109999999999992</v>
      </c>
      <c r="E224" s="41">
        <v>135.01600000000002</v>
      </c>
      <c r="F224" s="41">
        <v>346.7249999999998</v>
      </c>
      <c r="G224" s="49">
        <f t="shared" si="11"/>
        <v>488.25199999999984</v>
      </c>
      <c r="H224" s="41">
        <f t="shared" si="12"/>
        <v>489.43199999999985</v>
      </c>
      <c r="I224" s="41"/>
      <c r="J224" s="41">
        <f t="shared" si="10"/>
        <v>489.43199999999985</v>
      </c>
    </row>
    <row r="225" spans="2:10" x14ac:dyDescent="0.2">
      <c r="B225" s="42" t="s">
        <v>177</v>
      </c>
      <c r="C225" s="43"/>
      <c r="D225" s="43"/>
      <c r="E225" s="43">
        <v>128.04000000000002</v>
      </c>
      <c r="F225" s="43">
        <v>179.16799999999998</v>
      </c>
      <c r="G225" s="50">
        <f t="shared" si="11"/>
        <v>307.20799999999997</v>
      </c>
      <c r="H225" s="43">
        <f t="shared" si="12"/>
        <v>307.20799999999997</v>
      </c>
      <c r="I225" s="43">
        <v>2.23</v>
      </c>
      <c r="J225" s="43">
        <f t="shared" si="10"/>
        <v>309.43799999999999</v>
      </c>
    </row>
    <row r="227" spans="2:10" x14ac:dyDescent="0.25">
      <c r="B227" s="9" t="s">
        <v>6</v>
      </c>
    </row>
    <row r="228" spans="2:10" ht="28.5" customHeight="1" x14ac:dyDescent="0.25">
      <c r="B228" s="11" t="s">
        <v>7</v>
      </c>
    </row>
    <row r="229" spans="2:10" ht="114.75" x14ac:dyDescent="0.25">
      <c r="B229" s="67" t="s">
        <v>234</v>
      </c>
    </row>
  </sheetData>
  <mergeCells count="9">
    <mergeCell ref="B2:J2"/>
    <mergeCell ref="B3:J3"/>
    <mergeCell ref="B5:J5"/>
    <mergeCell ref="B6:B8"/>
    <mergeCell ref="C6:H6"/>
    <mergeCell ref="I6:I8"/>
    <mergeCell ref="J6:J8"/>
    <mergeCell ref="D7:G7"/>
    <mergeCell ref="H7:H8"/>
  </mergeCells>
  <pageMargins left="0.7" right="0.7" top="0.75" bottom="0.75" header="0.3" footer="0.3"/>
  <pageSetup paperSize="9" orientation="portrait" r:id="rId1"/>
  <ignoredErrors>
    <ignoredError sqref="G22:G38 G209:G2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NACIONAL</vt:lpstr>
      <vt:lpstr>DEPARTAMENTAL</vt:lpstr>
      <vt:lpstr>VECINAL</vt:lpstr>
      <vt:lpstr>DEPARTAMENTAL!Área_de_impresión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Chavez Lazo, Marssela Susann</cp:lastModifiedBy>
  <dcterms:created xsi:type="dcterms:W3CDTF">2013-07-03T20:17:01Z</dcterms:created>
  <dcterms:modified xsi:type="dcterms:W3CDTF">2019-06-06T22:21:20Z</dcterms:modified>
</cp:coreProperties>
</file>