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4880" windowHeight="7815"/>
  </bookViews>
  <sheets>
    <sheet name="F.1.1.1" sheetId="1" r:id="rId1"/>
  </sheets>
  <definedNames>
    <definedName name="_xlnm.Print_Area" localSheetId="0">'F.1.1.1'!$B$2:$J$46</definedName>
  </definedNames>
  <calcPr calcId="152511"/>
</workbook>
</file>

<file path=xl/calcChain.xml><?xml version="1.0" encoding="utf-8"?>
<calcChain xmlns="http://schemas.openxmlformats.org/spreadsheetml/2006/main">
  <c r="K7" i="1" l="1"/>
  <c r="L7" i="1"/>
  <c r="K9" i="1"/>
  <c r="L9" i="1"/>
  <c r="K11" i="1"/>
  <c r="L11" i="1"/>
  <c r="K16" i="1"/>
  <c r="L16" i="1"/>
  <c r="K24" i="1"/>
  <c r="L24" i="1"/>
  <c r="K27" i="1"/>
  <c r="L27" i="1"/>
  <c r="K29" i="1"/>
  <c r="L29" i="1"/>
  <c r="K32" i="1"/>
  <c r="L32" i="1"/>
  <c r="L6" i="1" l="1"/>
  <c r="K6" i="1"/>
  <c r="I32" i="1"/>
  <c r="I29" i="1"/>
  <c r="I27" i="1"/>
  <c r="I24" i="1"/>
  <c r="I16" i="1"/>
  <c r="I11" i="1"/>
  <c r="I9" i="1"/>
  <c r="I7" i="1"/>
  <c r="I6" i="1" s="1"/>
  <c r="H32" i="1" l="1"/>
  <c r="H29" i="1"/>
  <c r="H27" i="1"/>
  <c r="H24" i="1"/>
  <c r="H16" i="1"/>
  <c r="H11" i="1"/>
  <c r="H9" i="1"/>
  <c r="H7" i="1"/>
  <c r="H6" i="1" s="1"/>
  <c r="J24" i="1" l="1"/>
  <c r="G32" i="1" l="1"/>
  <c r="G29" i="1"/>
  <c r="G27" i="1"/>
  <c r="G24" i="1"/>
  <c r="G16" i="1"/>
  <c r="G11" i="1"/>
  <c r="G9" i="1"/>
  <c r="G7" i="1"/>
  <c r="G6" i="1" l="1"/>
  <c r="E32" i="1"/>
  <c r="F32" i="1"/>
  <c r="J32" i="1"/>
  <c r="E29" i="1"/>
  <c r="F29" i="1"/>
  <c r="J29" i="1"/>
  <c r="E27" i="1"/>
  <c r="F27" i="1"/>
  <c r="J27" i="1"/>
  <c r="E24" i="1"/>
  <c r="F24" i="1"/>
  <c r="D24" i="1"/>
  <c r="E16" i="1"/>
  <c r="F16" i="1"/>
  <c r="J16" i="1"/>
  <c r="E11" i="1"/>
  <c r="F11" i="1"/>
  <c r="J11" i="1"/>
  <c r="E9" i="1"/>
  <c r="F9" i="1"/>
  <c r="J9" i="1"/>
  <c r="E7" i="1"/>
  <c r="F7" i="1"/>
  <c r="J7" i="1"/>
  <c r="D32" i="1"/>
  <c r="D29" i="1"/>
  <c r="D27" i="1"/>
  <c r="D9" i="1"/>
  <c r="D16" i="1"/>
  <c r="D11" i="1"/>
  <c r="D7" i="1"/>
  <c r="E6" i="1" l="1"/>
  <c r="F6" i="1"/>
  <c r="J6" i="1"/>
  <c r="D6" i="1"/>
</calcChain>
</file>

<file path=xl/sharedStrings.xml><?xml version="1.0" encoding="utf-8"?>
<sst xmlns="http://schemas.openxmlformats.org/spreadsheetml/2006/main" count="46" uniqueCount="46">
  <si>
    <t>Régimen de
propiedad</t>
  </si>
  <si>
    <t>Empresa y tramo</t>
  </si>
  <si>
    <t>Longitud (Km) 1/</t>
  </si>
  <si>
    <t>Total</t>
  </si>
  <si>
    <t>Público no concesionado</t>
  </si>
  <si>
    <t>Gobierno Regional de Tacna</t>
  </si>
  <si>
    <t>Tacna - Arica</t>
  </si>
  <si>
    <t>Ministerio de Transportes y Comunicaciones</t>
  </si>
  <si>
    <t>Huancayo - Huancavelica</t>
  </si>
  <si>
    <t>Público concesionado</t>
  </si>
  <si>
    <t>Ferrovías Central Andina</t>
  </si>
  <si>
    <t>Callao - La Oroya 2/</t>
  </si>
  <si>
    <t>La Oroya - Huancayo</t>
  </si>
  <si>
    <t>La Oroya - Cerro de pasco</t>
  </si>
  <si>
    <t>Cut off (Callao-La Oroya)- Huascacocha 3/</t>
  </si>
  <si>
    <t>Ferrocarril Transandino</t>
  </si>
  <si>
    <t>Matarani - Arequipa</t>
  </si>
  <si>
    <t>Arequipa - Juliaca</t>
  </si>
  <si>
    <t>Juliaca - Puno</t>
  </si>
  <si>
    <t>Juliaca - Cusco</t>
  </si>
  <si>
    <t xml:space="preserve">Empalme - Mollendo 4/ </t>
  </si>
  <si>
    <t>Cusco - Hidroeléctrica Machupicchu</t>
  </si>
  <si>
    <t>Pachar - Urubamba 5/</t>
  </si>
  <si>
    <t>GYM Ferrovías</t>
  </si>
  <si>
    <t>Villa El Salvador - Estación Grau 6/</t>
  </si>
  <si>
    <t>Privado</t>
  </si>
  <si>
    <t>Cemento Andino</t>
  </si>
  <si>
    <t>Caripa - Condorcoha 7/</t>
  </si>
  <si>
    <t>Southern Perú Copper Corporation</t>
  </si>
  <si>
    <t xml:space="preserve">Ilo - Toquepala </t>
  </si>
  <si>
    <t>El Sargento - Cuajone 8/</t>
  </si>
  <si>
    <t>Votorantim Metais</t>
  </si>
  <si>
    <t>Santa Clara - Cajamarquilla 9/</t>
  </si>
  <si>
    <t>1/ Se considera únicamente la vía férrea principal.</t>
  </si>
  <si>
    <t>2/ La Oroya se encuentra en el km 222 de la via Callao-Huancayo.</t>
  </si>
  <si>
    <t>3/ Cut Off se encuentra en el km 206.167 de la vía Callao-Huancayo.</t>
  </si>
  <si>
    <t>4/ Empalme se encuentra en el km 7.427 de la vía Matarani-Juliaca-Puno.</t>
  </si>
  <si>
    <t>5/ Pachar se encuentra en el km 61.365 de la vía Cusco - Hidroeléctrica.</t>
  </si>
  <si>
    <t>6/ Información proporcionada por la AATE.</t>
  </si>
  <si>
    <t>7/ Caripa se encuentra en km 25.534 de la vía La Oroya-Cerro de Pasco.</t>
  </si>
  <si>
    <t>8/ El Sargento se encuentra en el km 183.312 de la vía Fundición-Concentradora.</t>
  </si>
  <si>
    <t>9/ Santa Clara se encuentra en el km 29.475 de la vía Callao-Huancayo.</t>
  </si>
  <si>
    <t>Fuente: MTC - DGCF - Dirección de Ferrocarriles</t>
  </si>
  <si>
    <t>Elaboración: MTC - OGPP - Oficina de Estadística</t>
  </si>
  <si>
    <t>Estación Grau - Estación Bayovar 6/</t>
  </si>
  <si>
    <t>INFRAESTRUCTURA FERROVIARIA POR EMPRESA, TRAMO Y LONGITUD
SEGÚN RÉGIMEN DE PROPIEDAD 2010-18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</si>
</sst>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Optima"/>
      <family val="2"/>
    </font>
    <font>
      <sz val="10"/>
      <color theme="1"/>
      <name val="Optima"/>
      <family val="2"/>
    </font>
    <font>
      <b/>
      <sz val="10"/>
      <color theme="1"/>
      <name val="Opti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2" borderId="0" xfId="1" applyFont="1" applyFill="1" applyAlignment="1" applyProtection="1"/>
    <xf numFmtId="0" fontId="3" fillId="2" borderId="0" xfId="0" applyFont="1" applyFill="1"/>
    <xf numFmtId="0" fontId="4" fillId="2" borderId="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indent="2"/>
    </xf>
    <xf numFmtId="164" fontId="4" fillId="2" borderId="3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indent="3"/>
    </xf>
    <xf numFmtId="164" fontId="3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indent="3"/>
    </xf>
    <xf numFmtId="164" fontId="3" fillId="2" borderId="4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indent="3"/>
    </xf>
    <xf numFmtId="164" fontId="3" fillId="2" borderId="5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RowColHeaders="0" tabSelected="1" workbookViewId="0">
      <selection activeCell="K2" sqref="K2"/>
    </sheetView>
  </sheetViews>
  <sheetFormatPr baseColWidth="10" defaultRowHeight="12.75" x14ac:dyDescent="0.2"/>
  <cols>
    <col min="1" max="1" width="11.42578125" style="2"/>
    <col min="2" max="2" width="16.140625" style="2" customWidth="1"/>
    <col min="3" max="3" width="43.7109375" style="2" customWidth="1"/>
    <col min="4" max="10" width="8.85546875" style="2" customWidth="1"/>
    <col min="11" max="12" width="8.7109375" style="2" customWidth="1"/>
    <col min="13" max="16384" width="11.42578125" style="2"/>
  </cols>
  <sheetData>
    <row r="1" spans="1:12" ht="15" customHeight="1" x14ac:dyDescent="0.2">
      <c r="A1" s="1"/>
    </row>
    <row r="2" spans="1:12" ht="28.5" customHeight="1" x14ac:dyDescent="0.2">
      <c r="B2" s="18" t="s">
        <v>45</v>
      </c>
      <c r="C2" s="18"/>
      <c r="D2" s="18"/>
      <c r="E2" s="18"/>
      <c r="F2" s="18"/>
      <c r="G2" s="18"/>
      <c r="H2" s="18"/>
      <c r="I2" s="18"/>
      <c r="J2" s="18"/>
    </row>
    <row r="3" spans="1:12" ht="15" customHeight="1" thickBot="1" x14ac:dyDescent="0.25"/>
    <row r="4" spans="1:12" ht="15" customHeight="1" thickTop="1" thickBot="1" x14ac:dyDescent="0.25">
      <c r="B4" s="22" t="s">
        <v>0</v>
      </c>
      <c r="C4" s="24" t="s">
        <v>1</v>
      </c>
      <c r="D4" s="24" t="s">
        <v>2</v>
      </c>
      <c r="E4" s="24"/>
      <c r="F4" s="24"/>
      <c r="G4" s="24"/>
      <c r="H4" s="24"/>
      <c r="I4" s="24"/>
      <c r="J4" s="24"/>
      <c r="K4" s="24"/>
      <c r="L4" s="24"/>
    </row>
    <row r="5" spans="1:12" ht="15" customHeight="1" thickBot="1" x14ac:dyDescent="0.25">
      <c r="B5" s="23"/>
      <c r="C5" s="23"/>
      <c r="D5" s="3">
        <v>2010</v>
      </c>
      <c r="E5" s="3">
        <v>2011</v>
      </c>
      <c r="F5" s="3">
        <v>2012</v>
      </c>
      <c r="G5" s="3">
        <v>2013</v>
      </c>
      <c r="H5" s="3">
        <v>2014</v>
      </c>
      <c r="I5" s="3">
        <v>2015</v>
      </c>
      <c r="J5" s="3">
        <v>2016</v>
      </c>
      <c r="K5" s="3">
        <v>2017</v>
      </c>
      <c r="L5" s="3">
        <v>2018</v>
      </c>
    </row>
    <row r="6" spans="1:12" ht="15" customHeight="1" thickTop="1" x14ac:dyDescent="0.2">
      <c r="B6" s="20" t="s">
        <v>3</v>
      </c>
      <c r="C6" s="20"/>
      <c r="D6" s="4">
        <f t="shared" ref="D6:J6" si="0">D7+D9+D11+D16+D24+D27+D29+D32</f>
        <v>1906.6</v>
      </c>
      <c r="E6" s="4">
        <f t="shared" si="0"/>
        <v>1927.5</v>
      </c>
      <c r="F6" s="4">
        <f t="shared" si="0"/>
        <v>1927.5</v>
      </c>
      <c r="G6" s="4">
        <f t="shared" si="0"/>
        <v>1927.5</v>
      </c>
      <c r="H6" s="4">
        <f t="shared" si="0"/>
        <v>1939.6999999999998</v>
      </c>
      <c r="I6" s="4">
        <f t="shared" ref="I6" si="1">I7+I9+I11+I16+I24+I27+I29+I32</f>
        <v>1939.6999999999998</v>
      </c>
      <c r="J6" s="4">
        <f t="shared" si="0"/>
        <v>1939.6999999999998</v>
      </c>
      <c r="K6" s="4">
        <f t="shared" ref="K6:L6" si="2">K7+K9+K11+K16+K24+K27+K29+K32</f>
        <v>1939.6999999999998</v>
      </c>
      <c r="L6" s="4">
        <f t="shared" si="2"/>
        <v>1939.6999999999998</v>
      </c>
    </row>
    <row r="7" spans="1:12" ht="15" customHeight="1" x14ac:dyDescent="0.2">
      <c r="B7" s="25" t="s">
        <v>4</v>
      </c>
      <c r="C7" s="5" t="s">
        <v>5</v>
      </c>
      <c r="D7" s="6">
        <f>SUM(D8)</f>
        <v>60</v>
      </c>
      <c r="E7" s="6">
        <f t="shared" ref="E7:L7" si="3">SUM(E8)</f>
        <v>60</v>
      </c>
      <c r="F7" s="6">
        <f t="shared" si="3"/>
        <v>60</v>
      </c>
      <c r="G7" s="6">
        <f t="shared" si="3"/>
        <v>60</v>
      </c>
      <c r="H7" s="6">
        <f t="shared" si="3"/>
        <v>60</v>
      </c>
      <c r="I7" s="6">
        <f t="shared" si="3"/>
        <v>60</v>
      </c>
      <c r="J7" s="6">
        <f t="shared" si="3"/>
        <v>60</v>
      </c>
      <c r="K7" s="6">
        <f t="shared" si="3"/>
        <v>60</v>
      </c>
      <c r="L7" s="6">
        <f t="shared" si="3"/>
        <v>60</v>
      </c>
    </row>
    <row r="8" spans="1:12" ht="15" customHeight="1" x14ac:dyDescent="0.2">
      <c r="B8" s="26"/>
      <c r="C8" s="7" t="s">
        <v>6</v>
      </c>
      <c r="D8" s="8">
        <v>60</v>
      </c>
      <c r="E8" s="8">
        <v>60</v>
      </c>
      <c r="F8" s="8">
        <v>60</v>
      </c>
      <c r="G8" s="8">
        <v>60</v>
      </c>
      <c r="H8" s="8">
        <v>60</v>
      </c>
      <c r="I8" s="8">
        <v>60</v>
      </c>
      <c r="J8" s="8">
        <v>60</v>
      </c>
      <c r="K8" s="8">
        <v>60</v>
      </c>
      <c r="L8" s="8">
        <v>60</v>
      </c>
    </row>
    <row r="9" spans="1:12" ht="15" customHeight="1" x14ac:dyDescent="0.2">
      <c r="B9" s="26"/>
      <c r="C9" s="9" t="s">
        <v>7</v>
      </c>
      <c r="D9" s="10">
        <f>SUM(D10)</f>
        <v>128.69999999999999</v>
      </c>
      <c r="E9" s="10">
        <f t="shared" ref="E9:L9" si="4">SUM(E10)</f>
        <v>128.69999999999999</v>
      </c>
      <c r="F9" s="10">
        <f t="shared" si="4"/>
        <v>128.69999999999999</v>
      </c>
      <c r="G9" s="10">
        <f t="shared" si="4"/>
        <v>128.69999999999999</v>
      </c>
      <c r="H9" s="10">
        <f t="shared" si="4"/>
        <v>128.69999999999999</v>
      </c>
      <c r="I9" s="10">
        <f t="shared" si="4"/>
        <v>128.69999999999999</v>
      </c>
      <c r="J9" s="10">
        <f t="shared" si="4"/>
        <v>128.69999999999999</v>
      </c>
      <c r="K9" s="10">
        <f t="shared" si="4"/>
        <v>128.69999999999999</v>
      </c>
      <c r="L9" s="10">
        <f t="shared" si="4"/>
        <v>128.69999999999999</v>
      </c>
    </row>
    <row r="10" spans="1:12" ht="15" customHeight="1" x14ac:dyDescent="0.2">
      <c r="B10" s="27"/>
      <c r="C10" s="11" t="s">
        <v>8</v>
      </c>
      <c r="D10" s="12">
        <v>128.69999999999999</v>
      </c>
      <c r="E10" s="12">
        <v>128.69999999999999</v>
      </c>
      <c r="F10" s="12">
        <v>128.69999999999999</v>
      </c>
      <c r="G10" s="12">
        <v>128.69999999999999</v>
      </c>
      <c r="H10" s="12">
        <v>128.69999999999999</v>
      </c>
      <c r="I10" s="12">
        <v>128.69999999999999</v>
      </c>
      <c r="J10" s="12">
        <v>128.69999999999999</v>
      </c>
      <c r="K10" s="12">
        <v>128.69999999999999</v>
      </c>
      <c r="L10" s="12">
        <v>128.69999999999999</v>
      </c>
    </row>
    <row r="11" spans="1:12" ht="15" customHeight="1" x14ac:dyDescent="0.2">
      <c r="B11" s="26" t="s">
        <v>9</v>
      </c>
      <c r="C11" s="9" t="s">
        <v>10</v>
      </c>
      <c r="D11" s="10">
        <f>SUM(D12+D13+D14+D15)</f>
        <v>489.6</v>
      </c>
      <c r="E11" s="10">
        <f t="shared" ref="E11:J11" si="5">SUM(E12+E13+E14+E15)</f>
        <v>489.6</v>
      </c>
      <c r="F11" s="10">
        <f t="shared" si="5"/>
        <v>489.6</v>
      </c>
      <c r="G11" s="10">
        <f t="shared" ref="G11:I11" si="6">SUM(G12+G13+G14+G15)</f>
        <v>489.6</v>
      </c>
      <c r="H11" s="10">
        <f t="shared" si="6"/>
        <v>489.6</v>
      </c>
      <c r="I11" s="10">
        <f t="shared" si="6"/>
        <v>489.6</v>
      </c>
      <c r="J11" s="10">
        <f t="shared" si="5"/>
        <v>489.6</v>
      </c>
      <c r="K11" s="10">
        <f t="shared" ref="K11:L11" si="7">SUM(K12+K13+K14+K15)</f>
        <v>489.6</v>
      </c>
      <c r="L11" s="10">
        <f t="shared" si="7"/>
        <v>489.6</v>
      </c>
    </row>
    <row r="12" spans="1:12" ht="15" customHeight="1" x14ac:dyDescent="0.2">
      <c r="B12" s="26"/>
      <c r="C12" s="7" t="s">
        <v>11</v>
      </c>
      <c r="D12" s="8">
        <v>222</v>
      </c>
      <c r="E12" s="8">
        <v>222</v>
      </c>
      <c r="F12" s="8">
        <v>222</v>
      </c>
      <c r="G12" s="8">
        <v>222</v>
      </c>
      <c r="H12" s="8">
        <v>222</v>
      </c>
      <c r="I12" s="8">
        <v>222</v>
      </c>
      <c r="J12" s="8">
        <v>222</v>
      </c>
      <c r="K12" s="8">
        <v>222</v>
      </c>
      <c r="L12" s="8">
        <v>222</v>
      </c>
    </row>
    <row r="13" spans="1:12" ht="15" customHeight="1" x14ac:dyDescent="0.2">
      <c r="B13" s="26"/>
      <c r="C13" s="7" t="s">
        <v>12</v>
      </c>
      <c r="D13" s="8">
        <v>124</v>
      </c>
      <c r="E13" s="8">
        <v>124</v>
      </c>
      <c r="F13" s="8">
        <v>124</v>
      </c>
      <c r="G13" s="8">
        <v>124</v>
      </c>
      <c r="H13" s="8">
        <v>124</v>
      </c>
      <c r="I13" s="8">
        <v>124</v>
      </c>
      <c r="J13" s="8">
        <v>124</v>
      </c>
      <c r="K13" s="8">
        <v>124</v>
      </c>
      <c r="L13" s="8">
        <v>124</v>
      </c>
    </row>
    <row r="14" spans="1:12" ht="15" customHeight="1" x14ac:dyDescent="0.2">
      <c r="B14" s="26"/>
      <c r="C14" s="7" t="s">
        <v>13</v>
      </c>
      <c r="D14" s="8">
        <v>132</v>
      </c>
      <c r="E14" s="8">
        <v>132</v>
      </c>
      <c r="F14" s="8">
        <v>132</v>
      </c>
      <c r="G14" s="8">
        <v>132</v>
      </c>
      <c r="H14" s="8">
        <v>132</v>
      </c>
      <c r="I14" s="8">
        <v>132</v>
      </c>
      <c r="J14" s="8">
        <v>132</v>
      </c>
      <c r="K14" s="8">
        <v>132</v>
      </c>
      <c r="L14" s="8">
        <v>132</v>
      </c>
    </row>
    <row r="15" spans="1:12" ht="15" customHeight="1" x14ac:dyDescent="0.2">
      <c r="B15" s="26"/>
      <c r="C15" s="7" t="s">
        <v>14</v>
      </c>
      <c r="D15" s="8">
        <v>11.6</v>
      </c>
      <c r="E15" s="8">
        <v>11.6</v>
      </c>
      <c r="F15" s="8">
        <v>11.6</v>
      </c>
      <c r="G15" s="8">
        <v>11.6</v>
      </c>
      <c r="H15" s="8">
        <v>11.6</v>
      </c>
      <c r="I15" s="8">
        <v>11.6</v>
      </c>
      <c r="J15" s="8">
        <v>11.6</v>
      </c>
      <c r="K15" s="8">
        <v>11.6</v>
      </c>
      <c r="L15" s="8">
        <v>11.6</v>
      </c>
    </row>
    <row r="16" spans="1:12" ht="15" customHeight="1" x14ac:dyDescent="0.2">
      <c r="B16" s="26"/>
      <c r="C16" s="9" t="s">
        <v>15</v>
      </c>
      <c r="D16" s="10">
        <f>SUM(D17+D18+D19+D20+D21+D22+D23)</f>
        <v>989.69999999999993</v>
      </c>
      <c r="E16" s="10">
        <f t="shared" ref="E16:J16" si="8">SUM(E17+E18+E19+E20+E21+E22+E23)</f>
        <v>989.69999999999993</v>
      </c>
      <c r="F16" s="10">
        <f t="shared" si="8"/>
        <v>989.69999999999993</v>
      </c>
      <c r="G16" s="10">
        <f t="shared" ref="G16:I16" si="9">SUM(G17+G18+G19+G20+G21+G22+G23)</f>
        <v>989.69999999999993</v>
      </c>
      <c r="H16" s="10">
        <f t="shared" si="9"/>
        <v>989.69999999999993</v>
      </c>
      <c r="I16" s="10">
        <f t="shared" si="9"/>
        <v>989.69999999999993</v>
      </c>
      <c r="J16" s="10">
        <f t="shared" si="8"/>
        <v>989.69999999999993</v>
      </c>
      <c r="K16" s="10">
        <f t="shared" ref="K16:L16" si="10">SUM(K17+K18+K19+K20+K21+K22+K23)</f>
        <v>989.69999999999993</v>
      </c>
      <c r="L16" s="10">
        <f t="shared" si="10"/>
        <v>989.69999999999993</v>
      </c>
    </row>
    <row r="17" spans="2:12" ht="15" customHeight="1" x14ac:dyDescent="0.2">
      <c r="B17" s="26"/>
      <c r="C17" s="7" t="s">
        <v>16</v>
      </c>
      <c r="D17" s="8">
        <v>147.5</v>
      </c>
      <c r="E17" s="8">
        <v>147.5</v>
      </c>
      <c r="F17" s="8">
        <v>147.5</v>
      </c>
      <c r="G17" s="8">
        <v>147.5</v>
      </c>
      <c r="H17" s="8">
        <v>147.5</v>
      </c>
      <c r="I17" s="8">
        <v>147.5</v>
      </c>
      <c r="J17" s="8">
        <v>147.5</v>
      </c>
      <c r="K17" s="8">
        <v>147.5</v>
      </c>
      <c r="L17" s="8">
        <v>147.5</v>
      </c>
    </row>
    <row r="18" spans="2:12" ht="15" customHeight="1" x14ac:dyDescent="0.2">
      <c r="B18" s="26"/>
      <c r="C18" s="7" t="s">
        <v>17</v>
      </c>
      <c r="D18" s="8">
        <v>304</v>
      </c>
      <c r="E18" s="8">
        <v>304</v>
      </c>
      <c r="F18" s="8">
        <v>304</v>
      </c>
      <c r="G18" s="8">
        <v>304</v>
      </c>
      <c r="H18" s="8">
        <v>304</v>
      </c>
      <c r="I18" s="8">
        <v>304</v>
      </c>
      <c r="J18" s="8">
        <v>304</v>
      </c>
      <c r="K18" s="8">
        <v>304</v>
      </c>
      <c r="L18" s="8">
        <v>304</v>
      </c>
    </row>
    <row r="19" spans="2:12" ht="15" customHeight="1" x14ac:dyDescent="0.2">
      <c r="B19" s="26"/>
      <c r="C19" s="7" t="s">
        <v>18</v>
      </c>
      <c r="D19" s="8">
        <v>47.7</v>
      </c>
      <c r="E19" s="8">
        <v>47.7</v>
      </c>
      <c r="F19" s="8">
        <v>47.7</v>
      </c>
      <c r="G19" s="8">
        <v>47.7</v>
      </c>
      <c r="H19" s="8">
        <v>47.7</v>
      </c>
      <c r="I19" s="8">
        <v>47.7</v>
      </c>
      <c r="J19" s="8">
        <v>47.7</v>
      </c>
      <c r="K19" s="8">
        <v>47.7</v>
      </c>
      <c r="L19" s="8">
        <v>47.7</v>
      </c>
    </row>
    <row r="20" spans="2:12" ht="15" customHeight="1" x14ac:dyDescent="0.2">
      <c r="B20" s="26"/>
      <c r="C20" s="7" t="s">
        <v>19</v>
      </c>
      <c r="D20" s="8">
        <v>337.9</v>
      </c>
      <c r="E20" s="8">
        <v>337.9</v>
      </c>
      <c r="F20" s="8">
        <v>337.9</v>
      </c>
      <c r="G20" s="8">
        <v>337.9</v>
      </c>
      <c r="H20" s="8">
        <v>337.9</v>
      </c>
      <c r="I20" s="8">
        <v>337.9</v>
      </c>
      <c r="J20" s="8">
        <v>337.9</v>
      </c>
      <c r="K20" s="8">
        <v>337.9</v>
      </c>
      <c r="L20" s="8">
        <v>337.9</v>
      </c>
    </row>
    <row r="21" spans="2:12" ht="15" customHeight="1" x14ac:dyDescent="0.2">
      <c r="B21" s="26"/>
      <c r="C21" s="7" t="s">
        <v>20</v>
      </c>
      <c r="D21" s="8">
        <v>17.899999999999999</v>
      </c>
      <c r="E21" s="8">
        <v>17.899999999999999</v>
      </c>
      <c r="F21" s="8">
        <v>17.899999999999999</v>
      </c>
      <c r="G21" s="8">
        <v>17.899999999999999</v>
      </c>
      <c r="H21" s="8">
        <v>17.899999999999999</v>
      </c>
      <c r="I21" s="8">
        <v>17.899999999999999</v>
      </c>
      <c r="J21" s="8">
        <v>17.899999999999999</v>
      </c>
      <c r="K21" s="8">
        <v>17.899999999999999</v>
      </c>
      <c r="L21" s="8">
        <v>17.899999999999999</v>
      </c>
    </row>
    <row r="22" spans="2:12" ht="15" customHeight="1" x14ac:dyDescent="0.2">
      <c r="B22" s="26"/>
      <c r="C22" s="7" t="s">
        <v>21</v>
      </c>
      <c r="D22" s="8">
        <v>121.7</v>
      </c>
      <c r="E22" s="8">
        <v>121.7</v>
      </c>
      <c r="F22" s="8">
        <v>121.7</v>
      </c>
      <c r="G22" s="8">
        <v>121.7</v>
      </c>
      <c r="H22" s="8">
        <v>121.7</v>
      </c>
      <c r="I22" s="8">
        <v>121.7</v>
      </c>
      <c r="J22" s="8">
        <v>121.7</v>
      </c>
      <c r="K22" s="8">
        <v>121.7</v>
      </c>
      <c r="L22" s="8">
        <v>121.7</v>
      </c>
    </row>
    <row r="23" spans="2:12" ht="15" customHeight="1" x14ac:dyDescent="0.2">
      <c r="B23" s="26"/>
      <c r="C23" s="7" t="s">
        <v>22</v>
      </c>
      <c r="D23" s="8">
        <v>13</v>
      </c>
      <c r="E23" s="8">
        <v>13</v>
      </c>
      <c r="F23" s="8">
        <v>13</v>
      </c>
      <c r="G23" s="8">
        <v>13</v>
      </c>
      <c r="H23" s="8">
        <v>13</v>
      </c>
      <c r="I23" s="8">
        <v>13</v>
      </c>
      <c r="J23" s="8">
        <v>13</v>
      </c>
      <c r="K23" s="8">
        <v>13</v>
      </c>
      <c r="L23" s="8">
        <v>13</v>
      </c>
    </row>
    <row r="24" spans="2:12" ht="15" customHeight="1" x14ac:dyDescent="0.2">
      <c r="B24" s="26"/>
      <c r="C24" s="9" t="s">
        <v>23</v>
      </c>
      <c r="D24" s="10">
        <f>SUM(D25)</f>
        <v>0</v>
      </c>
      <c r="E24" s="10">
        <f t="shared" ref="E24:G24" si="11">SUM(E25)</f>
        <v>20.9</v>
      </c>
      <c r="F24" s="10">
        <f t="shared" si="11"/>
        <v>20.9</v>
      </c>
      <c r="G24" s="10">
        <f t="shared" si="11"/>
        <v>20.9</v>
      </c>
      <c r="H24" s="10">
        <f>SUM(H25+H26)</f>
        <v>33.099999999999994</v>
      </c>
      <c r="I24" s="10">
        <f>SUM(I25+I26)</f>
        <v>33.099999999999994</v>
      </c>
      <c r="J24" s="10">
        <f>SUM(J25+J26)</f>
        <v>33.099999999999994</v>
      </c>
      <c r="K24" s="10">
        <f t="shared" ref="K24:L24" si="12">SUM(K25+K26)</f>
        <v>33.099999999999994</v>
      </c>
      <c r="L24" s="10">
        <f t="shared" si="12"/>
        <v>33.099999999999994</v>
      </c>
    </row>
    <row r="25" spans="2:12" ht="15" customHeight="1" x14ac:dyDescent="0.2">
      <c r="B25" s="26"/>
      <c r="C25" s="7" t="s">
        <v>24</v>
      </c>
      <c r="D25" s="8">
        <v>0</v>
      </c>
      <c r="E25" s="8">
        <v>20.9</v>
      </c>
      <c r="F25" s="8">
        <v>20.9</v>
      </c>
      <c r="G25" s="8">
        <v>20.9</v>
      </c>
      <c r="H25" s="8">
        <v>20.9</v>
      </c>
      <c r="I25" s="8">
        <v>20.9</v>
      </c>
      <c r="J25" s="8">
        <v>20.9</v>
      </c>
      <c r="K25" s="8">
        <v>20.9</v>
      </c>
      <c r="L25" s="8">
        <v>20.9</v>
      </c>
    </row>
    <row r="26" spans="2:12" ht="15" customHeight="1" x14ac:dyDescent="0.2">
      <c r="B26" s="17"/>
      <c r="C26" s="11" t="s">
        <v>44</v>
      </c>
      <c r="D26" s="12">
        <v>0</v>
      </c>
      <c r="E26" s="12">
        <v>0</v>
      </c>
      <c r="F26" s="12">
        <v>0</v>
      </c>
      <c r="G26" s="12">
        <v>0</v>
      </c>
      <c r="H26" s="12">
        <v>12.2</v>
      </c>
      <c r="I26" s="12">
        <v>12.2</v>
      </c>
      <c r="J26" s="12">
        <v>12.2</v>
      </c>
      <c r="K26" s="12">
        <v>12.2</v>
      </c>
      <c r="L26" s="12">
        <v>12.2</v>
      </c>
    </row>
    <row r="27" spans="2:12" ht="15" customHeight="1" x14ac:dyDescent="0.2">
      <c r="B27" s="19" t="s">
        <v>25</v>
      </c>
      <c r="C27" s="5" t="s">
        <v>26</v>
      </c>
      <c r="D27" s="6">
        <f>SUM(D28)</f>
        <v>13.6</v>
      </c>
      <c r="E27" s="6">
        <f t="shared" ref="E27:L27" si="13">SUM(E28)</f>
        <v>13.6</v>
      </c>
      <c r="F27" s="6">
        <f t="shared" si="13"/>
        <v>13.6</v>
      </c>
      <c r="G27" s="6">
        <f t="shared" si="13"/>
        <v>13.6</v>
      </c>
      <c r="H27" s="6">
        <f t="shared" si="13"/>
        <v>13.6</v>
      </c>
      <c r="I27" s="6">
        <f t="shared" si="13"/>
        <v>13.6</v>
      </c>
      <c r="J27" s="6">
        <f t="shared" si="13"/>
        <v>13.6</v>
      </c>
      <c r="K27" s="6">
        <f t="shared" si="13"/>
        <v>13.6</v>
      </c>
      <c r="L27" s="6">
        <f t="shared" si="13"/>
        <v>13.6</v>
      </c>
    </row>
    <row r="28" spans="2:12" ht="15" customHeight="1" x14ac:dyDescent="0.2">
      <c r="B28" s="20"/>
      <c r="C28" s="7" t="s">
        <v>27</v>
      </c>
      <c r="D28" s="8">
        <v>13.6</v>
      </c>
      <c r="E28" s="8">
        <v>13.6</v>
      </c>
      <c r="F28" s="8">
        <v>13.6</v>
      </c>
      <c r="G28" s="8">
        <v>13.6</v>
      </c>
      <c r="H28" s="8">
        <v>13.6</v>
      </c>
      <c r="I28" s="8">
        <v>13.6</v>
      </c>
      <c r="J28" s="8">
        <v>13.6</v>
      </c>
      <c r="K28" s="8">
        <v>13.6</v>
      </c>
      <c r="L28" s="8">
        <v>13.6</v>
      </c>
    </row>
    <row r="29" spans="2:12" ht="15" customHeight="1" x14ac:dyDescent="0.2">
      <c r="B29" s="20"/>
      <c r="C29" s="9" t="s">
        <v>28</v>
      </c>
      <c r="D29" s="10">
        <f>SUM(D30+D31)</f>
        <v>217.7</v>
      </c>
      <c r="E29" s="10">
        <f t="shared" ref="E29:J29" si="14">SUM(E30+E31)</f>
        <v>217.7</v>
      </c>
      <c r="F29" s="10">
        <f t="shared" si="14"/>
        <v>217.7</v>
      </c>
      <c r="G29" s="10">
        <f t="shared" ref="G29:I29" si="15">SUM(G30+G31)</f>
        <v>217.7</v>
      </c>
      <c r="H29" s="10">
        <f t="shared" si="15"/>
        <v>217.7</v>
      </c>
      <c r="I29" s="10">
        <f t="shared" si="15"/>
        <v>217.7</v>
      </c>
      <c r="J29" s="10">
        <f t="shared" si="14"/>
        <v>217.7</v>
      </c>
      <c r="K29" s="10">
        <f t="shared" ref="K29:L29" si="16">SUM(K30+K31)</f>
        <v>217.7</v>
      </c>
      <c r="L29" s="10">
        <f t="shared" si="16"/>
        <v>217.7</v>
      </c>
    </row>
    <row r="30" spans="2:12" ht="15" customHeight="1" x14ac:dyDescent="0.2">
      <c r="B30" s="20"/>
      <c r="C30" s="7" t="s">
        <v>29</v>
      </c>
      <c r="D30" s="8">
        <v>186</v>
      </c>
      <c r="E30" s="8">
        <v>186</v>
      </c>
      <c r="F30" s="8">
        <v>186</v>
      </c>
      <c r="G30" s="8">
        <v>186</v>
      </c>
      <c r="H30" s="8">
        <v>186</v>
      </c>
      <c r="I30" s="8">
        <v>186</v>
      </c>
      <c r="J30" s="8">
        <v>186</v>
      </c>
      <c r="K30" s="8">
        <v>186</v>
      </c>
      <c r="L30" s="8">
        <v>186</v>
      </c>
    </row>
    <row r="31" spans="2:12" ht="15" customHeight="1" x14ac:dyDescent="0.2">
      <c r="B31" s="20"/>
      <c r="C31" s="7" t="s">
        <v>30</v>
      </c>
      <c r="D31" s="8">
        <v>31.7</v>
      </c>
      <c r="E31" s="8">
        <v>31.7</v>
      </c>
      <c r="F31" s="8">
        <v>31.7</v>
      </c>
      <c r="G31" s="8">
        <v>31.7</v>
      </c>
      <c r="H31" s="8">
        <v>31.7</v>
      </c>
      <c r="I31" s="8">
        <v>31.7</v>
      </c>
      <c r="J31" s="8">
        <v>31.7</v>
      </c>
      <c r="K31" s="8">
        <v>31.7</v>
      </c>
      <c r="L31" s="8">
        <v>31.7</v>
      </c>
    </row>
    <row r="32" spans="2:12" ht="15" customHeight="1" x14ac:dyDescent="0.2">
      <c r="B32" s="20"/>
      <c r="C32" s="9" t="s">
        <v>31</v>
      </c>
      <c r="D32" s="10">
        <f>SUM(D33)</f>
        <v>7.3</v>
      </c>
      <c r="E32" s="10">
        <f t="shared" ref="E32:L32" si="17">SUM(E33)</f>
        <v>7.3</v>
      </c>
      <c r="F32" s="10">
        <f t="shared" si="17"/>
        <v>7.3</v>
      </c>
      <c r="G32" s="10">
        <f t="shared" si="17"/>
        <v>7.3</v>
      </c>
      <c r="H32" s="10">
        <f t="shared" si="17"/>
        <v>7.3</v>
      </c>
      <c r="I32" s="10">
        <f t="shared" si="17"/>
        <v>7.3</v>
      </c>
      <c r="J32" s="10">
        <f t="shared" si="17"/>
        <v>7.3</v>
      </c>
      <c r="K32" s="10">
        <f t="shared" si="17"/>
        <v>7.3</v>
      </c>
      <c r="L32" s="10">
        <f t="shared" si="17"/>
        <v>7.3</v>
      </c>
    </row>
    <row r="33" spans="2:12" ht="15" customHeight="1" thickBot="1" x14ac:dyDescent="0.25">
      <c r="B33" s="21"/>
      <c r="C33" s="13" t="s">
        <v>32</v>
      </c>
      <c r="D33" s="14">
        <v>7.3</v>
      </c>
      <c r="E33" s="14">
        <v>7.3</v>
      </c>
      <c r="F33" s="14">
        <v>7.3</v>
      </c>
      <c r="G33" s="14">
        <v>7.3</v>
      </c>
      <c r="H33" s="14">
        <v>7.3</v>
      </c>
      <c r="I33" s="14">
        <v>7.3</v>
      </c>
      <c r="J33" s="14">
        <v>7.3</v>
      </c>
      <c r="K33" s="14">
        <v>7.3</v>
      </c>
      <c r="L33" s="14">
        <v>7.3</v>
      </c>
    </row>
    <row r="34" spans="2:12" ht="15" customHeight="1" thickTop="1" x14ac:dyDescent="0.2">
      <c r="B34" s="15" t="s">
        <v>33</v>
      </c>
      <c r="C34" s="15"/>
      <c r="D34" s="15"/>
      <c r="E34" s="15"/>
      <c r="F34" s="15"/>
      <c r="G34" s="15"/>
      <c r="H34" s="15"/>
      <c r="I34" s="15"/>
      <c r="J34" s="15"/>
    </row>
    <row r="35" spans="2:12" ht="15" customHeight="1" x14ac:dyDescent="0.2">
      <c r="B35" s="16" t="s">
        <v>34</v>
      </c>
      <c r="C35" s="16"/>
      <c r="D35" s="16"/>
      <c r="E35" s="16"/>
      <c r="F35" s="16"/>
      <c r="G35" s="16"/>
      <c r="H35" s="16"/>
      <c r="I35" s="16"/>
      <c r="J35" s="16"/>
    </row>
    <row r="36" spans="2:12" ht="15" customHeight="1" x14ac:dyDescent="0.2">
      <c r="B36" s="16" t="s">
        <v>35</v>
      </c>
      <c r="C36" s="16"/>
      <c r="D36" s="16"/>
      <c r="E36" s="16"/>
      <c r="F36" s="16"/>
      <c r="G36" s="16"/>
      <c r="H36" s="16"/>
      <c r="I36" s="16"/>
      <c r="J36" s="16"/>
    </row>
    <row r="37" spans="2:12" ht="15" customHeight="1" x14ac:dyDescent="0.2">
      <c r="B37" s="16" t="s">
        <v>36</v>
      </c>
      <c r="C37" s="16"/>
      <c r="D37" s="16"/>
      <c r="E37" s="16"/>
      <c r="F37" s="16"/>
      <c r="G37" s="16"/>
      <c r="H37" s="16"/>
      <c r="I37" s="16"/>
      <c r="J37" s="16"/>
    </row>
    <row r="38" spans="2:12" ht="15" customHeight="1" x14ac:dyDescent="0.2">
      <c r="B38" s="16" t="s">
        <v>37</v>
      </c>
      <c r="C38" s="16"/>
      <c r="D38" s="16"/>
      <c r="E38" s="16"/>
      <c r="F38" s="16"/>
      <c r="G38" s="16"/>
      <c r="H38" s="16"/>
      <c r="I38" s="16"/>
      <c r="J38" s="16"/>
    </row>
    <row r="39" spans="2:12" ht="15" customHeight="1" x14ac:dyDescent="0.2">
      <c r="B39" s="16" t="s">
        <v>38</v>
      </c>
      <c r="C39" s="16"/>
      <c r="D39" s="16"/>
      <c r="E39" s="16"/>
      <c r="F39" s="16"/>
      <c r="G39" s="16"/>
      <c r="H39" s="16"/>
      <c r="I39" s="16"/>
      <c r="J39" s="16"/>
    </row>
    <row r="40" spans="2:12" ht="15" customHeight="1" x14ac:dyDescent="0.2">
      <c r="B40" s="16" t="s">
        <v>39</v>
      </c>
      <c r="C40" s="16"/>
      <c r="D40" s="16"/>
      <c r="E40" s="16"/>
      <c r="F40" s="16"/>
      <c r="G40" s="16"/>
      <c r="H40" s="16"/>
      <c r="I40" s="16"/>
      <c r="J40" s="16"/>
    </row>
    <row r="41" spans="2:12" ht="15" customHeight="1" x14ac:dyDescent="0.2">
      <c r="B41" s="16" t="s">
        <v>40</v>
      </c>
      <c r="C41" s="16"/>
      <c r="D41" s="16"/>
      <c r="E41" s="16"/>
      <c r="F41" s="16"/>
      <c r="G41" s="16"/>
      <c r="H41" s="16"/>
      <c r="I41" s="16"/>
      <c r="J41" s="16"/>
    </row>
    <row r="42" spans="2:12" ht="15" customHeight="1" x14ac:dyDescent="0.2">
      <c r="B42" s="16" t="s">
        <v>41</v>
      </c>
      <c r="C42" s="16"/>
      <c r="D42" s="16"/>
      <c r="E42" s="16"/>
      <c r="F42" s="16"/>
      <c r="G42" s="16"/>
      <c r="H42" s="16"/>
      <c r="I42" s="16"/>
      <c r="J42" s="16"/>
    </row>
    <row r="43" spans="2:12" ht="15" customHeight="1" x14ac:dyDescent="0.2">
      <c r="B43" s="16" t="s">
        <v>42</v>
      </c>
      <c r="C43" s="16"/>
      <c r="D43" s="16"/>
      <c r="E43" s="16"/>
      <c r="F43" s="16"/>
      <c r="G43" s="16"/>
      <c r="H43" s="16"/>
      <c r="I43" s="16"/>
      <c r="J43" s="16"/>
    </row>
    <row r="44" spans="2:12" ht="15" customHeight="1" x14ac:dyDescent="0.2">
      <c r="B44" s="16" t="s">
        <v>43</v>
      </c>
      <c r="C44" s="16"/>
      <c r="D44" s="16"/>
      <c r="E44" s="16"/>
      <c r="F44" s="16"/>
      <c r="G44" s="16"/>
      <c r="H44" s="16"/>
      <c r="I44" s="16"/>
      <c r="J44" s="16"/>
    </row>
    <row r="45" spans="2:12" ht="15" customHeight="1" x14ac:dyDescent="0.2"/>
    <row r="46" spans="2:12" ht="15" customHeight="1" x14ac:dyDescent="0.2"/>
    <row r="47" spans="2:12" ht="15" customHeight="1" x14ac:dyDescent="0.2"/>
    <row r="48" spans="2:12" ht="15" customHeight="1" x14ac:dyDescent="0.2"/>
    <row r="49" ht="15" customHeight="1" x14ac:dyDescent="0.2"/>
  </sheetData>
  <mergeCells count="8">
    <mergeCell ref="B2:J2"/>
    <mergeCell ref="B27:B33"/>
    <mergeCell ref="B4:B5"/>
    <mergeCell ref="C4:C5"/>
    <mergeCell ref="B6:C6"/>
    <mergeCell ref="B7:B10"/>
    <mergeCell ref="B11:B25"/>
    <mergeCell ref="D4:L4"/>
  </mergeCells>
  <printOptions horizontalCentered="1"/>
  <pageMargins left="0" right="0" top="1.3385826771653544" bottom="1.338582677165354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F.1.1.1</vt:lpstr>
      <vt:lpstr>F.1.1.1!Área_de_impresión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2019-04-24T21:30:29Z</dcterms:modified>
</cp:coreProperties>
</file>